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3275" windowHeight="102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A74" i="1"/>
  <c r="AC13"/>
  <c r="Q66"/>
  <c r="E5"/>
  <c r="E6"/>
  <c r="E10"/>
  <c r="E12"/>
  <c r="E45"/>
  <c r="E46"/>
  <c r="E58"/>
  <c r="E59"/>
  <c r="E60"/>
  <c r="E69"/>
  <c r="E71"/>
  <c r="E72"/>
  <c r="E73"/>
  <c r="E70"/>
  <c r="E74"/>
  <c r="K20"/>
  <c r="Q5"/>
  <c r="Q10"/>
  <c r="Q13"/>
  <c r="Q16"/>
  <c r="Q17"/>
  <c r="Q18"/>
  <c r="Q20"/>
  <c r="Q22"/>
  <c r="Q26"/>
  <c r="Q27"/>
  <c r="Q32"/>
  <c r="Q31"/>
  <c r="Q38"/>
  <c r="Q42"/>
  <c r="Q43"/>
  <c r="Q44"/>
  <c r="Q55"/>
  <c r="Q56"/>
  <c r="Q57"/>
  <c r="Q58"/>
  <c r="Q61"/>
  <c r="Q67"/>
  <c r="Q68"/>
  <c r="Q76"/>
  <c r="W5"/>
  <c r="W6"/>
  <c r="W7"/>
  <c r="W19"/>
  <c r="W20"/>
  <c r="W27"/>
  <c r="W30"/>
  <c r="W31"/>
  <c r="W35"/>
  <c r="W42"/>
  <c r="W46"/>
  <c r="W51"/>
  <c r="W52"/>
  <c r="W54"/>
  <c r="W66"/>
  <c r="W69"/>
  <c r="AC6"/>
  <c r="AC12"/>
  <c r="AC14"/>
  <c r="AC15"/>
  <c r="E68"/>
  <c r="Q40"/>
  <c r="Q47"/>
  <c r="Q73"/>
  <c r="W14"/>
  <c r="W22"/>
  <c r="W25"/>
  <c r="W34"/>
  <c r="W37"/>
  <c r="W45"/>
  <c r="Q8"/>
  <c r="Q11"/>
  <c r="Q77"/>
  <c r="Q59"/>
  <c r="W65"/>
  <c r="AC8"/>
  <c r="E76"/>
  <c r="W10"/>
  <c r="W17"/>
  <c r="W24"/>
  <c r="W40"/>
  <c r="W55"/>
  <c r="AA68"/>
  <c r="AA60"/>
  <c r="AA44"/>
  <c r="AA37"/>
  <c r="AA69"/>
  <c r="AA61"/>
  <c r="AA45"/>
  <c r="AA38"/>
  <c r="E7"/>
  <c r="K6"/>
  <c r="Q6"/>
  <c r="K7"/>
  <c r="Q7"/>
  <c r="AC7"/>
  <c r="AA73"/>
  <c r="AA72"/>
  <c r="AC21"/>
  <c r="AC9"/>
  <c r="AC10"/>
  <c r="AC11"/>
  <c r="AC16"/>
  <c r="AC17"/>
  <c r="AC18"/>
  <c r="AC19"/>
  <c r="AC20"/>
  <c r="AC5"/>
  <c r="W8"/>
  <c r="W9"/>
  <c r="W11"/>
  <c r="W12"/>
  <c r="W13"/>
  <c r="W15"/>
  <c r="W16"/>
  <c r="W18"/>
  <c r="W21"/>
  <c r="W23"/>
  <c r="W26"/>
  <c r="W28"/>
  <c r="W29"/>
  <c r="W32"/>
  <c r="W33"/>
  <c r="W36"/>
  <c r="W38"/>
  <c r="W39"/>
  <c r="W41"/>
  <c r="W43"/>
  <c r="W44"/>
  <c r="W47"/>
  <c r="W48"/>
  <c r="W49"/>
  <c r="W50"/>
  <c r="W53"/>
  <c r="W56"/>
  <c r="W57"/>
  <c r="W58"/>
  <c r="W59"/>
  <c r="W60"/>
  <c r="W61"/>
  <c r="W62"/>
  <c r="W63"/>
  <c r="W64"/>
  <c r="W67"/>
  <c r="W68"/>
  <c r="W70"/>
  <c r="W71"/>
  <c r="W72"/>
  <c r="W73"/>
  <c r="W74"/>
  <c r="W75"/>
  <c r="W76"/>
  <c r="W77"/>
  <c r="Q9"/>
  <c r="Q12"/>
  <c r="Q14"/>
  <c r="Q15"/>
  <c r="Q19"/>
  <c r="Q21"/>
  <c r="Q23"/>
  <c r="Q24"/>
  <c r="Q25"/>
  <c r="Q28"/>
  <c r="Q29"/>
  <c r="Q30"/>
  <c r="Q33"/>
  <c r="Q34"/>
  <c r="Q35"/>
  <c r="Q36"/>
  <c r="Q37"/>
  <c r="Q39"/>
  <c r="Q41"/>
  <c r="Q45"/>
  <c r="Q46"/>
  <c r="Q48"/>
  <c r="Q49"/>
  <c r="Q50"/>
  <c r="Q51"/>
  <c r="Q52"/>
  <c r="Q53"/>
  <c r="Q54"/>
  <c r="Q60"/>
  <c r="Q62"/>
  <c r="Q63"/>
  <c r="Q64"/>
  <c r="Q65"/>
  <c r="Q69"/>
  <c r="Q70"/>
  <c r="Q71"/>
  <c r="Q72"/>
  <c r="Q74"/>
  <c r="Q75"/>
  <c r="K8"/>
  <c r="K9"/>
  <c r="K10"/>
  <c r="K11"/>
  <c r="K12"/>
  <c r="K13"/>
  <c r="K14"/>
  <c r="K15"/>
  <c r="K16"/>
  <c r="K17"/>
  <c r="K18"/>
  <c r="K19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5"/>
  <c r="E8"/>
  <c r="E9"/>
  <c r="E1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7"/>
  <c r="E48"/>
  <c r="E49"/>
  <c r="E50"/>
  <c r="E51"/>
  <c r="E52"/>
  <c r="E53"/>
  <c r="E54"/>
  <c r="E55"/>
  <c r="E56"/>
  <c r="E57"/>
  <c r="E61"/>
  <c r="E62"/>
  <c r="E63"/>
  <c r="E64"/>
  <c r="E65"/>
  <c r="E66"/>
  <c r="E67"/>
  <c r="E75"/>
  <c r="E77"/>
  <c r="AA77" l="1"/>
  <c r="AA76"/>
</calcChain>
</file>

<file path=xl/sharedStrings.xml><?xml version="1.0" encoding="utf-8"?>
<sst xmlns="http://schemas.openxmlformats.org/spreadsheetml/2006/main" count="456" uniqueCount="416">
  <si>
    <t>South Carolina</t>
  </si>
  <si>
    <t>North American Migration Count</t>
  </si>
  <si>
    <t>S</t>
  </si>
  <si>
    <t>F</t>
  </si>
  <si>
    <t>R</t>
  </si>
  <si>
    <t>N</t>
  </si>
  <si>
    <t>Total</t>
  </si>
  <si>
    <t>Common Loon</t>
  </si>
  <si>
    <t>Pied-billed Grebe</t>
  </si>
  <si>
    <t>Canada Goose</t>
  </si>
  <si>
    <t>Wood Duck</t>
  </si>
  <si>
    <t>Gadwall</t>
  </si>
  <si>
    <t>American Wigeon</t>
  </si>
  <si>
    <t>Mallard</t>
  </si>
  <si>
    <t>Blue-winged Teal</t>
  </si>
  <si>
    <t>Northern Shoveler</t>
  </si>
  <si>
    <t>Northern Pintail</t>
  </si>
  <si>
    <t>Green-winged Teal</t>
  </si>
  <si>
    <t>Canvasback</t>
  </si>
  <si>
    <t>Redhead</t>
  </si>
  <si>
    <t>Ring-necked Duck</t>
  </si>
  <si>
    <t>Lesser Scaup</t>
  </si>
  <si>
    <t>Scaup sp. ?</t>
  </si>
  <si>
    <t>Bufflehead</t>
  </si>
  <si>
    <t>Hooded Merganser</t>
  </si>
  <si>
    <t>Ruddy Duck</t>
  </si>
  <si>
    <t>Wild Turkey</t>
  </si>
  <si>
    <t>Northern Bobwhite</t>
  </si>
  <si>
    <t>Great Blue Heron</t>
  </si>
  <si>
    <t>Great Egret</t>
  </si>
  <si>
    <t>Cattle Egret</t>
  </si>
  <si>
    <t>Green Heron</t>
  </si>
  <si>
    <t>Black Vulture</t>
  </si>
  <si>
    <t>Turkey Vulture</t>
  </si>
  <si>
    <t>Osprey</t>
  </si>
  <si>
    <t>Bald Eagle (ad.)</t>
  </si>
  <si>
    <t>Bald Eagle (imm.)</t>
  </si>
  <si>
    <t>Bald Eagle (age?)</t>
  </si>
  <si>
    <t>Northern Harrier</t>
  </si>
  <si>
    <t>Sharp-shinned Hawk</t>
  </si>
  <si>
    <t>Cooper's Hawk</t>
  </si>
  <si>
    <t>Broad-winged Hawk</t>
  </si>
  <si>
    <t>Red-tailed Hawk</t>
  </si>
  <si>
    <t>Eagle sp. ?</t>
  </si>
  <si>
    <t>American Kestrel</t>
  </si>
  <si>
    <t>Red-shoulder Hawk</t>
  </si>
  <si>
    <t>Falco sp. ?</t>
  </si>
  <si>
    <t>King Rail</t>
  </si>
  <si>
    <t>Virginia Rail</t>
  </si>
  <si>
    <t>Sora</t>
  </si>
  <si>
    <t>American Coot</t>
  </si>
  <si>
    <t>Black-bellied Plover</t>
  </si>
  <si>
    <t>Killdeer</t>
  </si>
  <si>
    <t>Greater Yellowlegs</t>
  </si>
  <si>
    <t>Lesser Yellowlegs</t>
  </si>
  <si>
    <t>Solitary Sandpiper</t>
  </si>
  <si>
    <t>Spotted Sandpiper</t>
  </si>
  <si>
    <t>Western Sandpiper</t>
  </si>
  <si>
    <t>Least Sandpiper</t>
  </si>
  <si>
    <t>Peep sp. ?</t>
  </si>
  <si>
    <t>Pectoral Sandpiper</t>
  </si>
  <si>
    <t>Wilson's Snipe</t>
  </si>
  <si>
    <t>Sandpiper sp. ?</t>
  </si>
  <si>
    <t>Bonaparte's Gull</t>
  </si>
  <si>
    <t>Ring-billed Gull</t>
  </si>
  <si>
    <t>Herring Gull</t>
  </si>
  <si>
    <t>Caspian Tern</t>
  </si>
  <si>
    <t>Forster's Tern</t>
  </si>
  <si>
    <t>Black Tern</t>
  </si>
  <si>
    <t>Rock Pigeon</t>
  </si>
  <si>
    <t>Mourning Dove</t>
  </si>
  <si>
    <t>Great Horned Owl</t>
  </si>
  <si>
    <t>Barred Owl</t>
  </si>
  <si>
    <t>Common Nighthawk</t>
  </si>
  <si>
    <t>Chuck-will's-widow</t>
  </si>
  <si>
    <t>Whip-poor-will</t>
  </si>
  <si>
    <t>Chimney Swift</t>
  </si>
  <si>
    <t>Belted Kingfisher</t>
  </si>
  <si>
    <t>Downy Woodpecker</t>
  </si>
  <si>
    <t>Hairy Woodpecker</t>
  </si>
  <si>
    <t>Northern Flicker</t>
  </si>
  <si>
    <t>Pileated Woodpecker</t>
  </si>
  <si>
    <t>Eastern Wood-Pewee</t>
  </si>
  <si>
    <t>Acadian Flycatcher</t>
  </si>
  <si>
    <t>Empid sp. ?</t>
  </si>
  <si>
    <t>Eastern Kingbird</t>
  </si>
  <si>
    <t>Loggerhead Shrike</t>
  </si>
  <si>
    <t>White-eyed Vireo</t>
  </si>
  <si>
    <t>Yellow-throated Vireo</t>
  </si>
  <si>
    <t>Blue-headed Vireo</t>
  </si>
  <si>
    <t>Red-eyed Vireo</t>
  </si>
  <si>
    <t>Blue Jay</t>
  </si>
  <si>
    <t>American Crow</t>
  </si>
  <si>
    <t>Fish Crow</t>
  </si>
  <si>
    <t>Crow sp. ?</t>
  </si>
  <si>
    <t>Horned Lark</t>
  </si>
  <si>
    <t>Purple Martin</t>
  </si>
  <si>
    <t>Tree Swallow</t>
  </si>
  <si>
    <t>Bank Swallow</t>
  </si>
  <si>
    <t>Cliff Swallow</t>
  </si>
  <si>
    <t>Barn Swallow</t>
  </si>
  <si>
    <t>Carolina Chickadee</t>
  </si>
  <si>
    <t>Tufted Titmouse</t>
  </si>
  <si>
    <t>Red-breasted Nuthatch</t>
  </si>
  <si>
    <t>Carolina Wren</t>
  </si>
  <si>
    <t>House Wren</t>
  </si>
  <si>
    <t>Ruby-crowned Kinglet</t>
  </si>
  <si>
    <t>Blue-gray Gnatcatcher</t>
  </si>
  <si>
    <t>Eastern Bluebird</t>
  </si>
  <si>
    <t>Veery</t>
  </si>
  <si>
    <t>Cathurus sp. ?</t>
  </si>
  <si>
    <t>Swainson's Thrush</t>
  </si>
  <si>
    <t>Wood Thrush</t>
  </si>
  <si>
    <t>American Robin</t>
  </si>
  <si>
    <t>Gray Catbird</t>
  </si>
  <si>
    <r>
      <t xml:space="preserve">Accipter </t>
    </r>
    <r>
      <rPr>
        <sz val="6"/>
        <rFont val="Times New Roman"/>
        <family val="1"/>
      </rPr>
      <t>sp.?</t>
    </r>
  </si>
  <si>
    <r>
      <t>Buteo</t>
    </r>
    <r>
      <rPr>
        <sz val="6"/>
        <rFont val="Times New Roman"/>
        <family val="1"/>
      </rPr>
      <t xml:space="preserve"> sp. ?</t>
    </r>
  </si>
  <si>
    <t>Brown Thrasher</t>
  </si>
  <si>
    <t>European Starling</t>
  </si>
  <si>
    <t>Cedar Waxwing</t>
  </si>
  <si>
    <t>Blue-winged Warbler</t>
  </si>
  <si>
    <t>Northern Parula</t>
  </si>
  <si>
    <t>Yellow Warbler</t>
  </si>
  <si>
    <t>Magnolia Warbler</t>
  </si>
  <si>
    <t>Cape May Warbler</t>
  </si>
  <si>
    <t>Pine Warbler</t>
  </si>
  <si>
    <t>Prairie Warbler</t>
  </si>
  <si>
    <t>Palm Warbler</t>
  </si>
  <si>
    <t>Blackpoll Warbler</t>
  </si>
  <si>
    <t>American Redstart</t>
  </si>
  <si>
    <t>Worm-eating Warbler</t>
  </si>
  <si>
    <t>Ovenbird</t>
  </si>
  <si>
    <t>Kentucky Warbler</t>
  </si>
  <si>
    <t>Hooded Warbler</t>
  </si>
  <si>
    <t>Summer Tanager</t>
  </si>
  <si>
    <t>Scarlet Tanager</t>
  </si>
  <si>
    <t>Eastern Towhee</t>
  </si>
  <si>
    <t>Bachman's Sparrow</t>
  </si>
  <si>
    <t>Chipping Sparrow</t>
  </si>
  <si>
    <t>Field Sparrow</t>
  </si>
  <si>
    <t>Savannah Sparrow</t>
  </si>
  <si>
    <t>Northern Cardinal</t>
  </si>
  <si>
    <t>Blue Grosbeak</t>
  </si>
  <si>
    <t>Indigo Bunting</t>
  </si>
  <si>
    <t>Bobolink</t>
  </si>
  <si>
    <t>Eastern Meadowlark</t>
  </si>
  <si>
    <t>Common Grackle</t>
  </si>
  <si>
    <t>Orchard Oriole</t>
  </si>
  <si>
    <t>Baltimore Oriole</t>
  </si>
  <si>
    <t>House Finch</t>
  </si>
  <si>
    <t>American Goldfinch</t>
  </si>
  <si>
    <t>House Sparrow</t>
  </si>
  <si>
    <t>Blackbird sp. ?</t>
  </si>
  <si>
    <t>Grasshop Sparrow</t>
  </si>
  <si>
    <r>
      <t>No</t>
    </r>
    <r>
      <rPr>
        <sz val="8"/>
        <rFont val="Times New Roman"/>
        <family val="1"/>
      </rPr>
      <t>rth American Migration Count</t>
    </r>
  </si>
  <si>
    <t>American Black Duck</t>
  </si>
  <si>
    <t>Red-breasted Merganser</t>
  </si>
  <si>
    <t>Double-cr. Cormorant</t>
  </si>
  <si>
    <t>American Woodcock</t>
  </si>
  <si>
    <t>Eurasian Collared-Dove</t>
  </si>
  <si>
    <t>Brown-headed Nuthatch</t>
  </si>
  <si>
    <t>White-breasted Nuthatch</t>
  </si>
  <si>
    <t>N. Rough-wing  Swallow</t>
  </si>
  <si>
    <t>Great Creasted Flycatcher</t>
  </si>
  <si>
    <t>Red-bellied Woodpecker</t>
  </si>
  <si>
    <t>Red-headed. Woodpecker</t>
  </si>
  <si>
    <t>Ruby-throated Hummingbird</t>
  </si>
  <si>
    <t>Yellow-billed Cuckoo</t>
  </si>
  <si>
    <t>Northern Mockingbird</t>
  </si>
  <si>
    <t>Chestnut-sided Warbler</t>
  </si>
  <si>
    <t>Blk-throat Blue Warbler</t>
  </si>
  <si>
    <t>Yellow-rumped Warbler</t>
  </si>
  <si>
    <t xml:space="preserve">Black-throated Green </t>
  </si>
  <si>
    <t>Blackburnian Warbler</t>
  </si>
  <si>
    <t>Yellow-throated Warbler</t>
  </si>
  <si>
    <t>Bay-breasted Warbler</t>
  </si>
  <si>
    <t>Black-and-white Warbler</t>
  </si>
  <si>
    <t>Prothonotary Warbler</t>
  </si>
  <si>
    <t>Northern Waterthrush</t>
  </si>
  <si>
    <t>Lousianna Waterthrush</t>
  </si>
  <si>
    <t>Common Yellowthroat</t>
  </si>
  <si>
    <t>Yellow-breasted Chat</t>
  </si>
  <si>
    <t>White-throated Sparrow</t>
  </si>
  <si>
    <t>Rose-breasted Grosbeak</t>
  </si>
  <si>
    <t>Red-winged Blackbird</t>
  </si>
  <si>
    <t>Brown-headed Cowbird</t>
  </si>
  <si>
    <t>Yellow-cr Night-Heron</t>
  </si>
  <si>
    <t>Semipalmated Sandpiper</t>
  </si>
  <si>
    <t># Horned Grebe</t>
  </si>
  <si>
    <t># Northern Gannet</t>
  </si>
  <si>
    <t># Brown Pelican</t>
  </si>
  <si>
    <t>* Great Cormorant</t>
  </si>
  <si>
    <t>&amp; Anhinga</t>
  </si>
  <si>
    <t>* American Bittern</t>
  </si>
  <si>
    <t># Least Bittern</t>
  </si>
  <si>
    <t># Snowy Egret</t>
  </si>
  <si>
    <t>&amp; Little Blue Heron</t>
  </si>
  <si>
    <t># Tricolored Heron</t>
  </si>
  <si>
    <t>* Reddish Egret</t>
  </si>
  <si>
    <t># Black-cr Night-Heron</t>
  </si>
  <si>
    <t>&amp; White Ibis</t>
  </si>
  <si>
    <t># Glossy Ibis</t>
  </si>
  <si>
    <t>&amp; Wood Stork</t>
  </si>
  <si>
    <t># Mottled Duck</t>
  </si>
  <si>
    <t>* Greater Scaup</t>
  </si>
  <si>
    <t>* Surf Scoter</t>
  </si>
  <si>
    <t>* White-winged Scoter</t>
  </si>
  <si>
    <t>* Black Scoter</t>
  </si>
  <si>
    <t>* Scoter sp. ?</t>
  </si>
  <si>
    <t>* Long-tailed Duck</t>
  </si>
  <si>
    <t>* Common Goldeneye</t>
  </si>
  <si>
    <t>&amp; Swallow-tailed Kite</t>
  </si>
  <si>
    <t>&amp; Mississippi Kite</t>
  </si>
  <si>
    <t>* White-tailed Kite</t>
  </si>
  <si>
    <t># Merlin</t>
  </si>
  <si>
    <t>! Peregrine Falcon</t>
  </si>
  <si>
    <t>$ Ruffed Grouse</t>
  </si>
  <si>
    <t>* Black Rail</t>
  </si>
  <si>
    <t># Clapper Rail</t>
  </si>
  <si>
    <t># Purple Gallinule</t>
  </si>
  <si>
    <t>&amp; Common Moorhen</t>
  </si>
  <si>
    <t>* American Golden-Plover</t>
  </si>
  <si>
    <t># Wilson's Plover</t>
  </si>
  <si>
    <t># Piping Plover</t>
  </si>
  <si>
    <t>Semipalmated  Plover</t>
  </si>
  <si>
    <t># American  Oystercatcher</t>
  </si>
  <si>
    <t># Black-necked Stilt</t>
  </si>
  <si>
    <t># American Avocet</t>
  </si>
  <si>
    <t># Willet</t>
  </si>
  <si>
    <t>* Upland Sandpiper</t>
  </si>
  <si>
    <t># Whimbrel</t>
  </si>
  <si>
    <t>* Long-billed Curlew</t>
  </si>
  <si>
    <t># Marbled Godwit</t>
  </si>
  <si>
    <t># Ruddy Turnstone</t>
  </si>
  <si>
    <t># Red Knot</t>
  </si>
  <si>
    <t># Sanderling</t>
  </si>
  <si>
    <t># White-rumped Sandpiper</t>
  </si>
  <si>
    <t>* Baird's Sandpiper</t>
  </si>
  <si>
    <t>* Purple Sandpiper</t>
  </si>
  <si>
    <t># Dunlin</t>
  </si>
  <si>
    <t>* Curlew Sandpiper</t>
  </si>
  <si>
    <t>* Stilt Sandpiper</t>
  </si>
  <si>
    <t>* Buff-breasted Sandpiper</t>
  </si>
  <si>
    <t>* Ruff</t>
  </si>
  <si>
    <t># Short-billed Dowitcher</t>
  </si>
  <si>
    <t>* Long-billed Dowitcher</t>
  </si>
  <si>
    <t># Dowitcher sp. ?</t>
  </si>
  <si>
    <t>* Wilson's Phalarope</t>
  </si>
  <si>
    <t>* Red-necked Phalarope</t>
  </si>
  <si>
    <t>* Red Phalarope</t>
  </si>
  <si>
    <t>* Pomarine Jaeger</t>
  </si>
  <si>
    <t>* Parasitic Jaeger</t>
  </si>
  <si>
    <t>* Long-tailed Jaeger</t>
  </si>
  <si>
    <t>* Jaegar sp. ?</t>
  </si>
  <si>
    <t># Laughing Gull</t>
  </si>
  <si>
    <t># Great Black-backed Gull</t>
  </si>
  <si>
    <t># Gull-billed Tern</t>
  </si>
  <si>
    <t># Royal Tern</t>
  </si>
  <si>
    <t># Sandwich Tern</t>
  </si>
  <si>
    <t># Common Tern</t>
  </si>
  <si>
    <t># Least Tern</t>
  </si>
  <si>
    <t># Black Skimmer</t>
  </si>
  <si>
    <t>&amp; Common Ground-Dove</t>
  </si>
  <si>
    <t>* Black-billed Cuckoo</t>
  </si>
  <si>
    <t>* Barn Owl</t>
  </si>
  <si>
    <t>Eastern Screech-Owl</t>
  </si>
  <si>
    <t>$ Yellow-bellied Sapsucker</t>
  </si>
  <si>
    <t>&amp; Red-cockd Woodpecker</t>
  </si>
  <si>
    <t>* Willow Flycatcher</t>
  </si>
  <si>
    <t>* Least Flycatcher</t>
  </si>
  <si>
    <t>% Eastern Phoebe</t>
  </si>
  <si>
    <t>* Gray Kingbird</t>
  </si>
  <si>
    <t>* Scissor-tailed Flycatcher</t>
  </si>
  <si>
    <t>$ Common Raven</t>
  </si>
  <si>
    <t>* Brown Creeper</t>
  </si>
  <si>
    <t>* Sedge Wren</t>
  </si>
  <si>
    <t># Marsh Wren</t>
  </si>
  <si>
    <t>$ Golden-crowned Kinglet</t>
  </si>
  <si>
    <t>* Gray-cheeked Thrush</t>
  </si>
  <si>
    <t>* Bicknell's Thrush</t>
  </si>
  <si>
    <t>* Hermit Thrush</t>
  </si>
  <si>
    <t>* American Pipit</t>
  </si>
  <si>
    <t>* Philadelphia Vireo</t>
  </si>
  <si>
    <t>* Brewster’s Warbler</t>
  </si>
  <si>
    <t>* Laurence’s Warbler</t>
  </si>
  <si>
    <t>* Golden-winged Warbler</t>
  </si>
  <si>
    <t>% Tennessee Warbler</t>
  </si>
  <si>
    <t>* Orange-cr Warbler</t>
  </si>
  <si>
    <t>* Nashville Warbler</t>
  </si>
  <si>
    <t>* Kirtland's Warbler</t>
  </si>
  <si>
    <t>* Cerulean Warbler</t>
  </si>
  <si>
    <t>! Swainson's Warbler</t>
  </si>
  <si>
    <t>* Connecticut Warbler</t>
  </si>
  <si>
    <t>* Mourning Warbler</t>
  </si>
  <si>
    <t>* Wilson's Warbler</t>
  </si>
  <si>
    <t>% Canada Warbler</t>
  </si>
  <si>
    <t>&amp; Painted Bunting</t>
  </si>
  <si>
    <t>* Dickcissel</t>
  </si>
  <si>
    <t>* Nelson's Sharp-t Spr.</t>
  </si>
  <si>
    <t>* Saltmarsh Sharp-t Spr.</t>
  </si>
  <si>
    <t># Seaside Sparrow</t>
  </si>
  <si>
    <t>% Song Sparrow</t>
  </si>
  <si>
    <t>* Swamp Sparrow</t>
  </si>
  <si>
    <t>* White-crowned Sparrow</t>
  </si>
  <si>
    <t>$ Dark-eyed Junco</t>
  </si>
  <si>
    <t>* Yellow-headed Blackbird</t>
  </si>
  <si>
    <t>* Rusty Blackbird</t>
  </si>
  <si>
    <t>* Brewer's Blackbird</t>
  </si>
  <si>
    <t># Boat-tailed Grackle</t>
  </si>
  <si>
    <t>$ Purple Finch</t>
  </si>
  <si>
    <t>* Pine Siskin</t>
  </si>
  <si>
    <t xml:space="preserve">* </t>
  </si>
  <si>
    <t>Specieal Instructions Symbols:</t>
  </si>
  <si>
    <t>* Need details anywhere in SC</t>
  </si>
  <si>
    <t>$ Need details away from mountains</t>
  </si>
  <si>
    <t>% Need details below Fall Line</t>
  </si>
  <si>
    <t>&amp; Need details above Fall Line</t>
  </si>
  <si>
    <t># Need details away from coast</t>
  </si>
  <si>
    <t>! Need details only in the Piedmont</t>
  </si>
  <si>
    <t>Start Time:</t>
  </si>
  <si>
    <t xml:space="preserve">Stop Time: </t>
  </si>
  <si>
    <t>S = Stationary</t>
  </si>
  <si>
    <t>Hours stationary:</t>
  </si>
  <si>
    <t># Parties stationary:</t>
  </si>
  <si>
    <t xml:space="preserve"># Observers stationary: </t>
  </si>
  <si>
    <t># Species:</t>
  </si>
  <si>
    <t xml:space="preserve"># Individuals: </t>
  </si>
  <si>
    <t>F = Feeder Watching</t>
  </si>
  <si>
    <t>Hours feeder watch:</t>
  </si>
  <si>
    <t># Feeder Watchers:</t>
  </si>
  <si>
    <t xml:space="preserve"># Feeding stations: </t>
  </si>
  <si>
    <t>R = Regular</t>
  </si>
  <si>
    <t>Hours on foot:</t>
  </si>
  <si>
    <t>Hours by car:</t>
  </si>
  <si>
    <t>Hours by boat:</t>
  </si>
  <si>
    <t>Hours other:</t>
  </si>
  <si>
    <t>Miles on foot:</t>
  </si>
  <si>
    <t>Miles by car:</t>
  </si>
  <si>
    <t>Miles by boat:</t>
  </si>
  <si>
    <t>Miles other:</t>
  </si>
  <si>
    <t># Regular parties:</t>
  </si>
  <si>
    <t># Regular observers:</t>
  </si>
  <si>
    <t>N = Nocturnal</t>
  </si>
  <si>
    <t>Nocturnal Hours:</t>
  </si>
  <si>
    <t>Nocturnal Miles:</t>
  </si>
  <si>
    <t xml:space="preserve"># Nocturnal Parties: </t>
  </si>
  <si>
    <t># Nocturnal observes:</t>
  </si>
  <si>
    <t>Grand Totals</t>
  </si>
  <si>
    <t>Party Hours:</t>
  </si>
  <si>
    <t>Party Miles:</t>
  </si>
  <si>
    <t xml:space="preserve">Parties: </t>
  </si>
  <si>
    <t>Participants:</t>
  </si>
  <si>
    <t>Species:</t>
  </si>
  <si>
    <t xml:space="preserve">Individuals: </t>
  </si>
  <si>
    <t>(     )</t>
  </si>
  <si>
    <t>Weather</t>
  </si>
  <si>
    <t>Wind</t>
  </si>
  <si>
    <t>Temp</t>
  </si>
  <si>
    <t>Dir</t>
  </si>
  <si>
    <t>MPH</t>
  </si>
  <si>
    <t>% Clds</t>
  </si>
  <si>
    <t>Precip.</t>
  </si>
  <si>
    <t>Pre-dawn</t>
  </si>
  <si>
    <t>Dawn</t>
  </si>
  <si>
    <t>AM</t>
  </si>
  <si>
    <t>Noon</t>
  </si>
  <si>
    <t>PM</t>
  </si>
  <si>
    <t>Dusk</t>
  </si>
  <si>
    <t>Post-dusk</t>
  </si>
  <si>
    <t>(For Wind give speed and direction wind is from)</t>
  </si>
  <si>
    <t>Complied By:</t>
  </si>
  <si>
    <t>Address:</t>
  </si>
  <si>
    <t>Telephone:</t>
  </si>
  <si>
    <t>Email:</t>
  </si>
  <si>
    <t>State Coordinator:</t>
  </si>
  <si>
    <t>Warbling Vireo</t>
  </si>
  <si>
    <t>J.B. Hines</t>
  </si>
  <si>
    <t>5258 Chesnee Hwy</t>
  </si>
  <si>
    <t>Chesnee, SC 29323</t>
  </si>
  <si>
    <t>864-461-8824</t>
  </si>
  <si>
    <t>Donnie Coody</t>
  </si>
  <si>
    <t>Shelby Birch</t>
  </si>
  <si>
    <t>Denise Dupon</t>
  </si>
  <si>
    <t>Jane Kramer</t>
  </si>
  <si>
    <t>Brad Dalton</t>
  </si>
  <si>
    <t>Don Faulkner</t>
  </si>
  <si>
    <t>Chip Gilbert</t>
  </si>
  <si>
    <t>Dennis Trapp</t>
  </si>
  <si>
    <t>jbhines3 AT chesnet.net</t>
  </si>
  <si>
    <t>County:  Greenville</t>
  </si>
  <si>
    <t>Calliope Hummingbird</t>
  </si>
  <si>
    <t>Rufous Hummingbird</t>
  </si>
  <si>
    <t>Elizabeth Galloway</t>
  </si>
  <si>
    <t>Tim Lee</t>
  </si>
  <si>
    <t>Judy Webb</t>
  </si>
  <si>
    <t>Paul Serridge</t>
  </si>
  <si>
    <t>Saturday, 9/21/2013</t>
  </si>
  <si>
    <t>Marion Clark</t>
  </si>
  <si>
    <t>Suzi Zickos</t>
  </si>
  <si>
    <t>John Melson</t>
  </si>
  <si>
    <t>Steve Wagner</t>
  </si>
  <si>
    <t>Ed Engasser</t>
  </si>
  <si>
    <t>s</t>
  </si>
  <si>
    <t>sw</t>
  </si>
  <si>
    <t>ssw</t>
  </si>
  <si>
    <t>n</t>
  </si>
  <si>
    <t>Barbara Serridge</t>
  </si>
  <si>
    <t>Linda Sharp</t>
  </si>
  <si>
    <t>Pam Melton</t>
  </si>
  <si>
    <t>Margaret McDavid</t>
  </si>
  <si>
    <t>Jeff Click</t>
  </si>
  <si>
    <t>Rob Hunnings</t>
  </si>
  <si>
    <t>Joan Baker</t>
  </si>
  <si>
    <t>Dave Baker</t>
  </si>
  <si>
    <t>Jennifer Bruce</t>
  </si>
  <si>
    <t>unk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</si>
</sst>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"/>
      <name val="Arial"/>
    </font>
    <font>
      <sz val="7"/>
      <name val="Times New Roman"/>
      <family val="1"/>
    </font>
    <font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u/>
      <sz val="6"/>
      <name val="Times New Roman"/>
      <family val="1"/>
    </font>
    <font>
      <b/>
      <sz val="6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/>
    <xf numFmtId="0" fontId="6" fillId="0" borderId="0" xfId="0" applyFont="1"/>
    <xf numFmtId="0" fontId="9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0" fillId="0" borderId="0" xfId="0" applyFont="1"/>
    <xf numFmtId="0" fontId="3" fillId="0" borderId="0" xfId="0" applyFont="1" applyBorder="1"/>
    <xf numFmtId="0" fontId="10" fillId="0" borderId="2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0" fontId="3" fillId="0" borderId="3" xfId="0" applyNumberFormat="1" applyFont="1" applyBorder="1"/>
    <xf numFmtId="20" fontId="3" fillId="0" borderId="4" xfId="0" applyNumberFormat="1" applyFont="1" applyBorder="1"/>
    <xf numFmtId="0" fontId="5" fillId="0" borderId="0" xfId="0" applyFont="1"/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3" xfId="0" applyFont="1" applyBorder="1" applyAlignment="1"/>
    <xf numFmtId="15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Font="1" applyAlignment="1"/>
    <xf numFmtId="1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3" xfId="0" applyFont="1" applyBorder="1" applyAlignment="1"/>
    <xf numFmtId="0" fontId="7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4"/>
  <sheetViews>
    <sheetView tabSelected="1" view="pageBreakPreview" zoomScale="200" zoomScaleNormal="200" zoomScaleSheetLayoutView="200" workbookViewId="0">
      <selection activeCell="AE60" sqref="AE60"/>
    </sheetView>
  </sheetViews>
  <sheetFormatPr defaultRowHeight="12.75"/>
  <cols>
    <col min="1" max="4" width="4.28515625" style="4" customWidth="1"/>
    <col min="5" max="5" width="5.28515625" style="4" customWidth="1"/>
    <col min="6" max="6" width="12.7109375" style="4" customWidth="1"/>
    <col min="7" max="10" width="4.28515625" style="4" customWidth="1"/>
    <col min="11" max="11" width="5.28515625" style="4" customWidth="1"/>
    <col min="12" max="12" width="12.7109375" style="4" customWidth="1"/>
    <col min="13" max="16" width="4.28515625" style="4" customWidth="1"/>
    <col min="17" max="17" width="5.28515625" style="4" customWidth="1"/>
    <col min="18" max="18" width="12.7109375" style="4" customWidth="1"/>
    <col min="19" max="22" width="4.28515625" style="4" customWidth="1"/>
    <col min="23" max="23" width="5.28515625" style="4" customWidth="1"/>
    <col min="24" max="24" width="12.7109375" style="4" customWidth="1"/>
    <col min="25" max="28" width="4.28515625" style="4" customWidth="1"/>
    <col min="29" max="29" width="5.28515625" style="4" customWidth="1"/>
    <col min="30" max="30" width="12.7109375" style="4" customWidth="1"/>
    <col min="31" max="34" width="4.28515625" style="4" customWidth="1"/>
    <col min="35" max="36" width="5.28515625" style="4" customWidth="1"/>
    <col min="37" max="16384" width="9.140625" style="4"/>
  </cols>
  <sheetData>
    <row r="1" spans="1:36">
      <c r="A1" s="29" t="s">
        <v>0</v>
      </c>
      <c r="B1" s="28"/>
      <c r="C1" s="28"/>
      <c r="D1" s="28"/>
      <c r="E1" s="28"/>
      <c r="F1" s="28"/>
      <c r="G1" s="28" t="s">
        <v>396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6">
      <c r="A2" s="28" t="s">
        <v>1</v>
      </c>
      <c r="B2" s="28"/>
      <c r="C2" s="28"/>
      <c r="D2" s="28"/>
      <c r="E2" s="28"/>
      <c r="F2" s="28"/>
      <c r="G2" s="26"/>
      <c r="H2" s="27"/>
      <c r="I2" s="27"/>
      <c r="J2" s="27"/>
      <c r="K2" s="27"/>
      <c r="L2" s="27"/>
      <c r="M2" s="33" t="s">
        <v>389</v>
      </c>
      <c r="N2" s="33"/>
      <c r="O2" s="33"/>
      <c r="P2" s="33"/>
      <c r="Q2" s="33"/>
      <c r="R2" s="33"/>
      <c r="S2" s="28" t="s">
        <v>154</v>
      </c>
      <c r="T2" s="28"/>
      <c r="U2" s="28"/>
      <c r="V2" s="28"/>
      <c r="W2" s="28"/>
      <c r="X2" s="28"/>
      <c r="Y2" s="30">
        <v>41538</v>
      </c>
      <c r="Z2" s="31"/>
      <c r="AA2" s="31"/>
      <c r="AB2" s="31"/>
      <c r="AC2" s="31"/>
      <c r="AD2" s="31"/>
      <c r="AE2" s="32" t="s">
        <v>389</v>
      </c>
      <c r="AF2" s="33"/>
      <c r="AG2" s="33"/>
      <c r="AH2" s="33"/>
      <c r="AI2" s="33"/>
      <c r="AJ2" s="33"/>
    </row>
    <row r="4" spans="1:36" ht="12.75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G4" s="5" t="s">
        <v>2</v>
      </c>
      <c r="H4" s="5" t="s">
        <v>3</v>
      </c>
      <c r="I4" s="5" t="s">
        <v>4</v>
      </c>
      <c r="J4" s="5" t="s">
        <v>5</v>
      </c>
      <c r="K4" s="5" t="s">
        <v>6</v>
      </c>
      <c r="M4" s="5" t="s">
        <v>2</v>
      </c>
      <c r="N4" s="5" t="s">
        <v>3</v>
      </c>
      <c r="O4" s="5" t="s">
        <v>4</v>
      </c>
      <c r="P4" s="5" t="s">
        <v>5</v>
      </c>
      <c r="Q4" s="5" t="s">
        <v>6</v>
      </c>
      <c r="S4" s="5" t="s">
        <v>2</v>
      </c>
      <c r="T4" s="5" t="s">
        <v>3</v>
      </c>
      <c r="U4" s="5" t="s">
        <v>4</v>
      </c>
      <c r="V4" s="5" t="s">
        <v>5</v>
      </c>
      <c r="W4" s="5" t="s">
        <v>6</v>
      </c>
      <c r="Y4" s="5" t="s">
        <v>2</v>
      </c>
      <c r="Z4" s="5" t="s">
        <v>3</v>
      </c>
      <c r="AA4" s="5" t="s">
        <v>4</v>
      </c>
      <c r="AB4" s="5" t="s">
        <v>5</v>
      </c>
      <c r="AC4" s="5" t="s">
        <v>6</v>
      </c>
      <c r="AE4" s="5"/>
      <c r="AF4" s="5"/>
      <c r="AG4" s="5"/>
      <c r="AH4" s="5"/>
      <c r="AI4" s="5"/>
    </row>
    <row r="5" spans="1:36" ht="9.9499999999999993" customHeight="1">
      <c r="A5" s="9">
        <v>0</v>
      </c>
      <c r="B5" s="9"/>
      <c r="C5" s="9">
        <v>159</v>
      </c>
      <c r="D5" s="9"/>
      <c r="E5" s="6">
        <f>SUM(A5:D5)</f>
        <v>159</v>
      </c>
      <c r="F5" s="2" t="s">
        <v>9</v>
      </c>
      <c r="G5" s="9">
        <v>0</v>
      </c>
      <c r="H5" s="9"/>
      <c r="I5" s="9"/>
      <c r="J5" s="9"/>
      <c r="K5" s="6">
        <f>SUM(G5:J5)</f>
        <v>0</v>
      </c>
      <c r="L5" s="2" t="s">
        <v>215</v>
      </c>
      <c r="M5" s="9">
        <v>0</v>
      </c>
      <c r="N5" s="9">
        <v>4</v>
      </c>
      <c r="O5" s="21">
        <v>198</v>
      </c>
      <c r="P5" s="9"/>
      <c r="Q5" s="6">
        <f>SUM(M5:P5)</f>
        <v>202</v>
      </c>
      <c r="R5" s="2" t="s">
        <v>70</v>
      </c>
      <c r="S5" s="9"/>
      <c r="T5" s="9">
        <v>0</v>
      </c>
      <c r="U5" s="9">
        <v>46</v>
      </c>
      <c r="V5" s="9"/>
      <c r="W5" s="6">
        <f>SUM(S5:V5)</f>
        <v>46</v>
      </c>
      <c r="X5" s="2" t="s">
        <v>168</v>
      </c>
      <c r="Y5" s="14"/>
      <c r="Z5" s="14"/>
      <c r="AA5" s="14"/>
      <c r="AB5" s="14"/>
      <c r="AC5" s="6">
        <f>SUM(Y5:AB5)</f>
        <v>0</v>
      </c>
      <c r="AD5" s="2" t="s">
        <v>152</v>
      </c>
      <c r="AE5" s="12" t="s">
        <v>355</v>
      </c>
      <c r="AF5" s="2"/>
      <c r="AG5" s="12" t="s">
        <v>356</v>
      </c>
      <c r="AH5" s="2"/>
      <c r="AI5" s="2"/>
      <c r="AJ5" s="2"/>
    </row>
    <row r="6" spans="1:36" ht="9.9499999999999993" customHeight="1">
      <c r="A6" s="9">
        <v>0</v>
      </c>
      <c r="B6" s="9"/>
      <c r="C6" s="9">
        <v>22</v>
      </c>
      <c r="D6" s="9"/>
      <c r="E6" s="6">
        <f t="shared" ref="E6:E69" si="0">SUM(A6:D6)</f>
        <v>22</v>
      </c>
      <c r="F6" s="2" t="s">
        <v>10</v>
      </c>
      <c r="G6" s="9"/>
      <c r="H6" s="9"/>
      <c r="I6" s="9"/>
      <c r="J6" s="9"/>
      <c r="K6" s="6">
        <f t="shared" ref="K6:K69" si="1">SUM(G6:J6)</f>
        <v>0</v>
      </c>
      <c r="L6" s="3" t="s">
        <v>46</v>
      </c>
      <c r="M6" s="9">
        <v>0</v>
      </c>
      <c r="N6" s="9">
        <v>0</v>
      </c>
      <c r="O6" s="21">
        <v>0</v>
      </c>
      <c r="P6" s="9"/>
      <c r="Q6" s="6">
        <f t="shared" ref="Q6:Q69" si="2">SUM(M6:P6)</f>
        <v>0</v>
      </c>
      <c r="R6" s="2" t="s">
        <v>262</v>
      </c>
      <c r="S6" s="9"/>
      <c r="T6" s="9">
        <v>1</v>
      </c>
      <c r="U6" s="9">
        <v>16</v>
      </c>
      <c r="V6" s="9"/>
      <c r="W6" s="6">
        <f t="shared" ref="W6:W69" si="3">SUM(S6:V6)</f>
        <v>17</v>
      </c>
      <c r="X6" s="2" t="s">
        <v>117</v>
      </c>
      <c r="Y6" s="14"/>
      <c r="Z6" s="14">
        <v>0</v>
      </c>
      <c r="AA6" s="14">
        <v>325</v>
      </c>
      <c r="AB6" s="14"/>
      <c r="AC6" s="6">
        <f t="shared" ref="AC6:AC20" si="4">SUM(Y6:AB6)</f>
        <v>325</v>
      </c>
      <c r="AD6" s="2" t="s">
        <v>146</v>
      </c>
      <c r="AE6" s="2"/>
      <c r="AF6" s="2" t="s">
        <v>357</v>
      </c>
      <c r="AG6" s="2" t="s">
        <v>358</v>
      </c>
      <c r="AH6" s="2" t="s">
        <v>359</v>
      </c>
      <c r="AI6" s="2" t="s">
        <v>360</v>
      </c>
      <c r="AJ6" s="2" t="s">
        <v>361</v>
      </c>
    </row>
    <row r="7" spans="1:36" ht="9.9499999999999993" customHeight="1">
      <c r="A7" s="9">
        <v>0</v>
      </c>
      <c r="B7" s="9"/>
      <c r="C7" s="9">
        <v>0</v>
      </c>
      <c r="D7" s="9"/>
      <c r="E7" s="6">
        <f t="shared" si="0"/>
        <v>0</v>
      </c>
      <c r="F7" s="2" t="s">
        <v>11</v>
      </c>
      <c r="G7" s="9"/>
      <c r="H7" s="9"/>
      <c r="I7" s="9"/>
      <c r="J7" s="9"/>
      <c r="K7" s="6">
        <f t="shared" si="1"/>
        <v>0</v>
      </c>
      <c r="L7" s="2" t="s">
        <v>217</v>
      </c>
      <c r="M7" s="9">
        <v>0</v>
      </c>
      <c r="N7" s="9">
        <v>0</v>
      </c>
      <c r="O7" s="21">
        <v>0</v>
      </c>
      <c r="P7" s="9"/>
      <c r="Q7" s="6">
        <f t="shared" si="2"/>
        <v>0</v>
      </c>
      <c r="R7" s="2" t="s">
        <v>263</v>
      </c>
      <c r="S7" s="9"/>
      <c r="T7" s="9"/>
      <c r="U7" s="9">
        <v>62</v>
      </c>
      <c r="V7" s="9"/>
      <c r="W7" s="6">
        <f t="shared" si="3"/>
        <v>62</v>
      </c>
      <c r="X7" s="2" t="s">
        <v>118</v>
      </c>
      <c r="Y7" s="14"/>
      <c r="Z7" s="14"/>
      <c r="AA7" s="14"/>
      <c r="AB7" s="14"/>
      <c r="AC7" s="6">
        <f t="shared" si="4"/>
        <v>0</v>
      </c>
      <c r="AD7" s="2" t="s">
        <v>308</v>
      </c>
      <c r="AE7" s="2" t="s">
        <v>362</v>
      </c>
      <c r="AF7" s="15">
        <v>64.900000000000006</v>
      </c>
      <c r="AG7" s="16" t="s">
        <v>402</v>
      </c>
      <c r="AH7" s="16">
        <v>3.5</v>
      </c>
      <c r="AI7" s="16">
        <v>80</v>
      </c>
      <c r="AJ7" s="17">
        <v>0</v>
      </c>
    </row>
    <row r="8" spans="1:36" ht="9.9499999999999993" customHeight="1">
      <c r="A8" s="9">
        <v>0</v>
      </c>
      <c r="B8" s="9"/>
      <c r="C8" s="9">
        <v>0</v>
      </c>
      <c r="D8" s="9"/>
      <c r="E8" s="6">
        <f t="shared" si="0"/>
        <v>0</v>
      </c>
      <c r="F8" s="2" t="s">
        <v>12</v>
      </c>
      <c r="G8" s="9"/>
      <c r="H8" s="9"/>
      <c r="I8" s="9"/>
      <c r="J8" s="9"/>
      <c r="K8" s="6">
        <f t="shared" si="1"/>
        <v>0</v>
      </c>
      <c r="L8" s="2" t="s">
        <v>218</v>
      </c>
      <c r="M8" s="9">
        <v>0</v>
      </c>
      <c r="N8" s="9">
        <v>0</v>
      </c>
      <c r="O8" s="21">
        <v>2</v>
      </c>
      <c r="P8" s="9"/>
      <c r="Q8" s="6">
        <f t="shared" si="2"/>
        <v>2</v>
      </c>
      <c r="R8" s="2" t="s">
        <v>167</v>
      </c>
      <c r="S8" s="9"/>
      <c r="T8" s="9"/>
      <c r="U8" s="9">
        <v>0</v>
      </c>
      <c r="V8" s="9"/>
      <c r="W8" s="6">
        <f t="shared" si="3"/>
        <v>0</v>
      </c>
      <c r="X8" s="2" t="s">
        <v>281</v>
      </c>
      <c r="Y8" s="14"/>
      <c r="Z8" s="14"/>
      <c r="AA8" s="14">
        <v>0</v>
      </c>
      <c r="AB8" s="14"/>
      <c r="AC8" s="6">
        <f t="shared" si="4"/>
        <v>0</v>
      </c>
      <c r="AD8" s="2" t="s">
        <v>185</v>
      </c>
      <c r="AE8" s="2" t="s">
        <v>363</v>
      </c>
      <c r="AF8" s="18">
        <v>66</v>
      </c>
      <c r="AG8" s="16" t="s">
        <v>403</v>
      </c>
      <c r="AH8" s="16">
        <v>5.8</v>
      </c>
      <c r="AI8" s="16">
        <v>80</v>
      </c>
      <c r="AJ8" s="17">
        <v>0</v>
      </c>
    </row>
    <row r="9" spans="1:36" ht="9.9499999999999993" customHeight="1">
      <c r="A9" s="9">
        <v>0</v>
      </c>
      <c r="B9" s="9"/>
      <c r="C9" s="9">
        <v>0</v>
      </c>
      <c r="D9" s="9"/>
      <c r="E9" s="6">
        <f t="shared" si="0"/>
        <v>0</v>
      </c>
      <c r="F9" s="2" t="s">
        <v>155</v>
      </c>
      <c r="G9" s="9"/>
      <c r="H9" s="9"/>
      <c r="I9" s="9"/>
      <c r="J9" s="9"/>
      <c r="K9" s="6">
        <f t="shared" si="1"/>
        <v>0</v>
      </c>
      <c r="L9" s="2" t="s">
        <v>47</v>
      </c>
      <c r="M9" s="9">
        <v>0</v>
      </c>
      <c r="N9" s="9">
        <v>0</v>
      </c>
      <c r="O9" s="21">
        <v>0</v>
      </c>
      <c r="P9" s="9"/>
      <c r="Q9" s="6">
        <f t="shared" si="2"/>
        <v>0</v>
      </c>
      <c r="R9" s="2" t="s">
        <v>264</v>
      </c>
      <c r="S9" s="9"/>
      <c r="T9" s="9"/>
      <c r="U9" s="9">
        <v>7</v>
      </c>
      <c r="V9" s="9"/>
      <c r="W9" s="6">
        <f t="shared" si="3"/>
        <v>7</v>
      </c>
      <c r="X9" s="2" t="s">
        <v>119</v>
      </c>
      <c r="Y9" s="14"/>
      <c r="Z9" s="14"/>
      <c r="AA9" s="14">
        <v>0</v>
      </c>
      <c r="AB9" s="14"/>
      <c r="AC9" s="6">
        <f t="shared" si="4"/>
        <v>0</v>
      </c>
      <c r="AD9" s="2" t="s">
        <v>147</v>
      </c>
      <c r="AE9" s="2" t="s">
        <v>364</v>
      </c>
      <c r="AF9" s="18">
        <v>69.099999999999994</v>
      </c>
      <c r="AG9" s="16" t="s">
        <v>404</v>
      </c>
      <c r="AH9" s="16">
        <v>8.1</v>
      </c>
      <c r="AI9" s="16">
        <v>90</v>
      </c>
      <c r="AJ9" s="17">
        <v>0</v>
      </c>
    </row>
    <row r="10" spans="1:36" ht="9.9499999999999993" customHeight="1">
      <c r="A10" s="9">
        <v>0</v>
      </c>
      <c r="B10" s="9"/>
      <c r="C10" s="9">
        <v>115</v>
      </c>
      <c r="D10" s="9"/>
      <c r="E10" s="6">
        <f t="shared" si="0"/>
        <v>115</v>
      </c>
      <c r="F10" s="2" t="s">
        <v>13</v>
      </c>
      <c r="G10" s="9"/>
      <c r="H10" s="9"/>
      <c r="I10" s="9"/>
      <c r="J10" s="9"/>
      <c r="K10" s="6">
        <f t="shared" si="1"/>
        <v>0</v>
      </c>
      <c r="L10" s="2" t="s">
        <v>48</v>
      </c>
      <c r="M10" s="9">
        <v>0</v>
      </c>
      <c r="N10" s="9">
        <v>0</v>
      </c>
      <c r="O10" s="21">
        <v>0</v>
      </c>
      <c r="P10" s="9">
        <v>6</v>
      </c>
      <c r="Q10" s="6">
        <f t="shared" si="2"/>
        <v>6</v>
      </c>
      <c r="R10" s="2" t="s">
        <v>265</v>
      </c>
      <c r="S10" s="9"/>
      <c r="T10" s="9"/>
      <c r="U10" s="9">
        <v>1</v>
      </c>
      <c r="V10" s="9"/>
      <c r="W10" s="6">
        <f t="shared" si="3"/>
        <v>1</v>
      </c>
      <c r="X10" s="2" t="s">
        <v>120</v>
      </c>
      <c r="Y10" s="14"/>
      <c r="Z10" s="14"/>
      <c r="AA10" s="14">
        <v>0</v>
      </c>
      <c r="AB10" s="14"/>
      <c r="AC10" s="6">
        <f t="shared" si="4"/>
        <v>0</v>
      </c>
      <c r="AD10" s="2" t="s">
        <v>148</v>
      </c>
      <c r="AE10" s="2" t="s">
        <v>365</v>
      </c>
      <c r="AF10" s="18">
        <v>73</v>
      </c>
      <c r="AG10" s="16" t="s">
        <v>402</v>
      </c>
      <c r="AH10" s="16">
        <v>6.9</v>
      </c>
      <c r="AI10" s="16">
        <v>100</v>
      </c>
      <c r="AJ10" s="17">
        <v>0.1</v>
      </c>
    </row>
    <row r="11" spans="1:36" ht="9.9499999999999993" customHeight="1">
      <c r="A11" s="9">
        <v>0</v>
      </c>
      <c r="B11" s="9"/>
      <c r="C11" s="9">
        <v>0</v>
      </c>
      <c r="D11" s="9"/>
      <c r="E11" s="6">
        <f t="shared" si="0"/>
        <v>0</v>
      </c>
      <c r="F11" s="2" t="s">
        <v>203</v>
      </c>
      <c r="G11" s="9"/>
      <c r="H11" s="9"/>
      <c r="I11" s="9"/>
      <c r="J11" s="9"/>
      <c r="K11" s="6">
        <f t="shared" si="1"/>
        <v>0</v>
      </c>
      <c r="L11" s="2" t="s">
        <v>49</v>
      </c>
      <c r="M11" s="9">
        <v>0</v>
      </c>
      <c r="N11" s="9">
        <v>0</v>
      </c>
      <c r="O11" s="21">
        <v>0</v>
      </c>
      <c r="P11" s="9">
        <v>3</v>
      </c>
      <c r="Q11" s="6">
        <f t="shared" si="2"/>
        <v>3</v>
      </c>
      <c r="R11" s="2" t="s">
        <v>71</v>
      </c>
      <c r="S11" s="9"/>
      <c r="T11" s="9"/>
      <c r="U11" s="9">
        <v>0</v>
      </c>
      <c r="V11" s="9"/>
      <c r="W11" s="6">
        <f t="shared" si="3"/>
        <v>0</v>
      </c>
      <c r="X11" s="2" t="s">
        <v>283</v>
      </c>
      <c r="Y11" s="14"/>
      <c r="Z11" s="14"/>
      <c r="AA11" s="14"/>
      <c r="AB11" s="14"/>
      <c r="AC11" s="6">
        <f t="shared" si="4"/>
        <v>0</v>
      </c>
      <c r="AD11" s="2" t="s">
        <v>309</v>
      </c>
      <c r="AE11" s="2" t="s">
        <v>366</v>
      </c>
      <c r="AF11" s="18">
        <v>73</v>
      </c>
      <c r="AG11" s="16" t="s">
        <v>402</v>
      </c>
      <c r="AH11" s="16">
        <v>9.1999999999999993</v>
      </c>
      <c r="AI11" s="16">
        <v>100</v>
      </c>
      <c r="AJ11" s="17">
        <v>0.3</v>
      </c>
    </row>
    <row r="12" spans="1:36" ht="9.9499999999999993" customHeight="1">
      <c r="A12" s="9">
        <v>0</v>
      </c>
      <c r="B12" s="9"/>
      <c r="C12" s="9">
        <v>0</v>
      </c>
      <c r="D12" s="9"/>
      <c r="E12" s="6">
        <f t="shared" si="0"/>
        <v>0</v>
      </c>
      <c r="F12" s="2" t="s">
        <v>14</v>
      </c>
      <c r="G12" s="9"/>
      <c r="H12" s="9"/>
      <c r="I12" s="9"/>
      <c r="J12" s="9"/>
      <c r="K12" s="6">
        <f t="shared" si="1"/>
        <v>0</v>
      </c>
      <c r="L12" s="2" t="s">
        <v>219</v>
      </c>
      <c r="M12" s="9">
        <v>0</v>
      </c>
      <c r="N12" s="9">
        <v>0</v>
      </c>
      <c r="O12" s="21">
        <v>0</v>
      </c>
      <c r="P12" s="9">
        <v>6</v>
      </c>
      <c r="Q12" s="6">
        <f t="shared" si="2"/>
        <v>6</v>
      </c>
      <c r="R12" s="2" t="s">
        <v>72</v>
      </c>
      <c r="S12" s="9"/>
      <c r="T12" s="9"/>
      <c r="U12" s="9">
        <v>0</v>
      </c>
      <c r="V12" s="9"/>
      <c r="W12" s="6">
        <f t="shared" si="3"/>
        <v>0</v>
      </c>
      <c r="X12" s="2" t="s">
        <v>284</v>
      </c>
      <c r="Y12" s="14"/>
      <c r="Z12" s="14">
        <v>1</v>
      </c>
      <c r="AA12" s="14">
        <v>19</v>
      </c>
      <c r="AB12" s="14"/>
      <c r="AC12" s="6">
        <f t="shared" si="4"/>
        <v>20</v>
      </c>
      <c r="AD12" s="2" t="s">
        <v>149</v>
      </c>
      <c r="AE12" s="2" t="s">
        <v>367</v>
      </c>
      <c r="AF12" s="18">
        <v>70</v>
      </c>
      <c r="AG12" s="16" t="s">
        <v>402</v>
      </c>
      <c r="AH12" s="16">
        <v>5.8</v>
      </c>
      <c r="AI12" s="16">
        <v>100</v>
      </c>
      <c r="AJ12" s="17">
        <v>0.4</v>
      </c>
    </row>
    <row r="13" spans="1:36" ht="9.9499999999999993" customHeight="1">
      <c r="A13" s="9">
        <v>0</v>
      </c>
      <c r="B13" s="9"/>
      <c r="C13" s="9">
        <v>0</v>
      </c>
      <c r="D13" s="9"/>
      <c r="E13" s="6">
        <f t="shared" si="0"/>
        <v>0</v>
      </c>
      <c r="F13" s="2" t="s">
        <v>15</v>
      </c>
      <c r="G13" s="9"/>
      <c r="H13" s="9"/>
      <c r="I13" s="9"/>
      <c r="J13" s="9"/>
      <c r="K13" s="6">
        <f t="shared" si="1"/>
        <v>0</v>
      </c>
      <c r="L13" s="2" t="s">
        <v>220</v>
      </c>
      <c r="M13" s="9">
        <v>0</v>
      </c>
      <c r="N13" s="9">
        <v>0</v>
      </c>
      <c r="O13" s="21">
        <v>0</v>
      </c>
      <c r="P13" s="9">
        <v>0</v>
      </c>
      <c r="Q13" s="6">
        <f t="shared" si="2"/>
        <v>0</v>
      </c>
      <c r="R13" s="2" t="s">
        <v>73</v>
      </c>
      <c r="S13" s="9"/>
      <c r="T13" s="9"/>
      <c r="U13" s="9">
        <v>0</v>
      </c>
      <c r="V13" s="9"/>
      <c r="W13" s="6">
        <f t="shared" si="3"/>
        <v>0</v>
      </c>
      <c r="X13" s="2" t="s">
        <v>285</v>
      </c>
      <c r="Y13" s="14"/>
      <c r="Z13" s="14"/>
      <c r="AA13" s="14"/>
      <c r="AB13" s="14"/>
      <c r="AC13" s="6">
        <f t="shared" si="4"/>
        <v>0</v>
      </c>
      <c r="AD13" s="2" t="s">
        <v>310</v>
      </c>
      <c r="AE13" s="2" t="s">
        <v>368</v>
      </c>
      <c r="AF13" s="18">
        <v>64.900000000000006</v>
      </c>
      <c r="AG13" s="16" t="s">
        <v>405</v>
      </c>
      <c r="AH13" s="16">
        <v>11.5</v>
      </c>
      <c r="AI13" s="16">
        <v>100</v>
      </c>
      <c r="AJ13" s="17">
        <v>0.6</v>
      </c>
    </row>
    <row r="14" spans="1:36" ht="9.9499999999999993" customHeight="1">
      <c r="A14" s="9">
        <v>0</v>
      </c>
      <c r="B14" s="9"/>
      <c r="C14" s="9">
        <v>0</v>
      </c>
      <c r="D14" s="9"/>
      <c r="E14" s="6">
        <f t="shared" si="0"/>
        <v>0</v>
      </c>
      <c r="F14" s="2" t="s">
        <v>16</v>
      </c>
      <c r="G14" s="9"/>
      <c r="H14" s="9"/>
      <c r="I14" s="9"/>
      <c r="J14" s="9"/>
      <c r="K14" s="6">
        <f t="shared" si="1"/>
        <v>0</v>
      </c>
      <c r="L14" s="2" t="s">
        <v>50</v>
      </c>
      <c r="M14" s="9">
        <v>0</v>
      </c>
      <c r="N14" s="9">
        <v>0</v>
      </c>
      <c r="O14" s="21">
        <v>0</v>
      </c>
      <c r="P14" s="9"/>
      <c r="Q14" s="6">
        <f t="shared" si="2"/>
        <v>0</v>
      </c>
      <c r="R14" s="2" t="s">
        <v>74</v>
      </c>
      <c r="S14" s="9"/>
      <c r="T14" s="9"/>
      <c r="U14" s="9">
        <v>1</v>
      </c>
      <c r="V14" s="9"/>
      <c r="W14" s="6">
        <f t="shared" si="3"/>
        <v>1</v>
      </c>
      <c r="X14" s="2" t="s">
        <v>286</v>
      </c>
      <c r="Y14" s="14"/>
      <c r="Z14" s="14"/>
      <c r="AA14" s="14">
        <v>133</v>
      </c>
      <c r="AB14" s="14"/>
      <c r="AC14" s="6">
        <f t="shared" si="4"/>
        <v>133</v>
      </c>
      <c r="AD14" s="2" t="s">
        <v>150</v>
      </c>
      <c r="AE14" s="2"/>
      <c r="AF14" s="2" t="s">
        <v>369</v>
      </c>
      <c r="AG14" s="2"/>
      <c r="AH14" s="2"/>
      <c r="AI14" s="2"/>
      <c r="AJ14" s="2"/>
    </row>
    <row r="15" spans="1:36" ht="9.9499999999999993" customHeight="1">
      <c r="A15" s="9">
        <v>0</v>
      </c>
      <c r="B15" s="9"/>
      <c r="C15" s="9">
        <v>6</v>
      </c>
      <c r="D15" s="9"/>
      <c r="E15" s="6">
        <f t="shared" si="0"/>
        <v>6</v>
      </c>
      <c r="F15" s="2" t="s">
        <v>17</v>
      </c>
      <c r="G15" s="9"/>
      <c r="H15" s="9"/>
      <c r="I15" s="9"/>
      <c r="J15" s="9"/>
      <c r="K15" s="6">
        <f t="shared" si="1"/>
        <v>0</v>
      </c>
      <c r="L15" s="2" t="s">
        <v>51</v>
      </c>
      <c r="M15" s="9">
        <v>0</v>
      </c>
      <c r="N15" s="9">
        <v>0</v>
      </c>
      <c r="O15" s="21">
        <v>0</v>
      </c>
      <c r="P15" s="9"/>
      <c r="Q15" s="6">
        <f t="shared" si="2"/>
        <v>0</v>
      </c>
      <c r="R15" s="2" t="s">
        <v>75</v>
      </c>
      <c r="S15" s="9"/>
      <c r="T15" s="9"/>
      <c r="U15" s="9">
        <v>0</v>
      </c>
      <c r="V15" s="9"/>
      <c r="W15" s="6">
        <f t="shared" si="3"/>
        <v>0</v>
      </c>
      <c r="X15" s="2" t="s">
        <v>287</v>
      </c>
      <c r="Y15" s="14"/>
      <c r="Z15" s="14"/>
      <c r="AA15" s="14">
        <v>42</v>
      </c>
      <c r="AB15" s="14"/>
      <c r="AC15" s="6">
        <f t="shared" si="4"/>
        <v>42</v>
      </c>
      <c r="AD15" s="2" t="s">
        <v>151</v>
      </c>
      <c r="AE15" s="2"/>
      <c r="AF15" s="2"/>
      <c r="AG15" s="2"/>
      <c r="AH15" s="2"/>
      <c r="AI15" s="2"/>
      <c r="AJ15" s="2"/>
    </row>
    <row r="16" spans="1:36" ht="9.9499999999999993" customHeight="1">
      <c r="A16" s="9">
        <v>0</v>
      </c>
      <c r="B16" s="9"/>
      <c r="C16" s="9">
        <v>0</v>
      </c>
      <c r="D16" s="9"/>
      <c r="E16" s="6">
        <f t="shared" si="0"/>
        <v>0</v>
      </c>
      <c r="F16" s="2" t="s">
        <v>18</v>
      </c>
      <c r="G16" s="9"/>
      <c r="H16" s="9"/>
      <c r="I16" s="9"/>
      <c r="J16" s="9"/>
      <c r="K16" s="6">
        <f t="shared" si="1"/>
        <v>0</v>
      </c>
      <c r="L16" s="2" t="s">
        <v>221</v>
      </c>
      <c r="M16" s="9">
        <v>0</v>
      </c>
      <c r="N16" s="9">
        <v>0</v>
      </c>
      <c r="O16" s="21">
        <v>99</v>
      </c>
      <c r="P16" s="9"/>
      <c r="Q16" s="6">
        <f t="shared" si="2"/>
        <v>99</v>
      </c>
      <c r="R16" s="2" t="s">
        <v>76</v>
      </c>
      <c r="S16" s="9"/>
      <c r="T16" s="9"/>
      <c r="U16" s="9">
        <v>0</v>
      </c>
      <c r="V16" s="9"/>
      <c r="W16" s="6">
        <f t="shared" si="3"/>
        <v>0</v>
      </c>
      <c r="X16" s="2" t="s">
        <v>288</v>
      </c>
      <c r="Y16" s="14"/>
      <c r="Z16" s="14"/>
      <c r="AA16" s="14">
        <v>0</v>
      </c>
      <c r="AB16" s="14"/>
      <c r="AC16" s="6">
        <f t="shared" si="4"/>
        <v>0</v>
      </c>
      <c r="AD16" s="2" t="s">
        <v>375</v>
      </c>
      <c r="AE16" s="12" t="s">
        <v>370</v>
      </c>
      <c r="AF16" s="2"/>
      <c r="AG16" s="2" t="s">
        <v>376</v>
      </c>
      <c r="AH16" s="2"/>
      <c r="AI16" s="2"/>
      <c r="AJ16" s="2"/>
    </row>
    <row r="17" spans="1:36" ht="9.9499999999999993" customHeight="1">
      <c r="A17" s="9">
        <v>0</v>
      </c>
      <c r="B17" s="9"/>
      <c r="C17" s="9">
        <v>0</v>
      </c>
      <c r="D17" s="9"/>
      <c r="E17" s="6">
        <f t="shared" si="0"/>
        <v>0</v>
      </c>
      <c r="F17" s="2" t="s">
        <v>19</v>
      </c>
      <c r="G17" s="9"/>
      <c r="H17" s="9"/>
      <c r="I17" s="9"/>
      <c r="J17" s="9"/>
      <c r="K17" s="6">
        <f t="shared" si="1"/>
        <v>0</v>
      </c>
      <c r="L17" s="2" t="s">
        <v>222</v>
      </c>
      <c r="M17" s="9"/>
      <c r="N17" s="9">
        <v>5</v>
      </c>
      <c r="O17" s="21">
        <v>642</v>
      </c>
      <c r="P17" s="9"/>
      <c r="Q17" s="6">
        <f t="shared" si="2"/>
        <v>647</v>
      </c>
      <c r="R17" s="2" t="s">
        <v>166</v>
      </c>
      <c r="S17" s="9"/>
      <c r="T17" s="9"/>
      <c r="U17" s="9">
        <v>0</v>
      </c>
      <c r="V17" s="9"/>
      <c r="W17" s="6">
        <f t="shared" si="3"/>
        <v>0</v>
      </c>
      <c r="X17" s="2" t="s">
        <v>121</v>
      </c>
      <c r="Y17" s="14"/>
      <c r="Z17" s="14">
        <v>0</v>
      </c>
      <c r="AA17" s="14">
        <v>1</v>
      </c>
      <c r="AB17" s="14"/>
      <c r="AC17" s="6">
        <f t="shared" si="4"/>
        <v>1</v>
      </c>
      <c r="AD17" s="2" t="s">
        <v>390</v>
      </c>
      <c r="AE17" s="2"/>
      <c r="AF17" s="2"/>
      <c r="AG17" s="10"/>
      <c r="AH17" s="10"/>
      <c r="AI17" s="10"/>
      <c r="AJ17" s="10"/>
    </row>
    <row r="18" spans="1:36" ht="9.9499999999999993" customHeight="1">
      <c r="A18" s="9">
        <v>0</v>
      </c>
      <c r="B18" s="9"/>
      <c r="C18" s="9">
        <v>0</v>
      </c>
      <c r="D18" s="9"/>
      <c r="E18" s="6">
        <f t="shared" si="0"/>
        <v>0</v>
      </c>
      <c r="F18" s="2" t="s">
        <v>20</v>
      </c>
      <c r="G18" s="9"/>
      <c r="H18" s="9"/>
      <c r="I18" s="9"/>
      <c r="J18" s="9"/>
      <c r="K18" s="6">
        <f t="shared" si="1"/>
        <v>0</v>
      </c>
      <c r="L18" s="2" t="s">
        <v>224</v>
      </c>
      <c r="M18" s="9">
        <v>0</v>
      </c>
      <c r="N18" s="9">
        <v>0</v>
      </c>
      <c r="O18" s="21">
        <v>4</v>
      </c>
      <c r="P18" s="9"/>
      <c r="Q18" s="6">
        <f t="shared" si="2"/>
        <v>4</v>
      </c>
      <c r="R18" s="2" t="s">
        <v>77</v>
      </c>
      <c r="S18" s="9"/>
      <c r="T18" s="9"/>
      <c r="U18" s="9">
        <v>0</v>
      </c>
      <c r="V18" s="9"/>
      <c r="W18" s="6">
        <f t="shared" si="3"/>
        <v>0</v>
      </c>
      <c r="X18" s="2" t="s">
        <v>122</v>
      </c>
      <c r="Y18" s="14"/>
      <c r="Z18" s="14">
        <v>0</v>
      </c>
      <c r="AA18" s="14">
        <v>1</v>
      </c>
      <c r="AB18" s="14"/>
      <c r="AC18" s="6">
        <f t="shared" si="4"/>
        <v>1</v>
      </c>
      <c r="AD18" s="2" t="s">
        <v>391</v>
      </c>
      <c r="AE18" s="2" t="s">
        <v>371</v>
      </c>
      <c r="AF18" s="2"/>
      <c r="AG18" s="11" t="s">
        <v>377</v>
      </c>
      <c r="AH18" s="11"/>
      <c r="AI18" s="11"/>
      <c r="AJ18" s="11"/>
    </row>
    <row r="19" spans="1:36" ht="9.9499999999999993" customHeight="1">
      <c r="A19" s="9">
        <v>0</v>
      </c>
      <c r="B19" s="9"/>
      <c r="C19" s="9">
        <v>0</v>
      </c>
      <c r="D19" s="9"/>
      <c r="E19" s="6">
        <f t="shared" si="0"/>
        <v>0</v>
      </c>
      <c r="F19" s="2" t="s">
        <v>204</v>
      </c>
      <c r="G19" s="9"/>
      <c r="H19" s="9"/>
      <c r="I19" s="9"/>
      <c r="J19" s="9"/>
      <c r="K19" s="6">
        <f t="shared" si="1"/>
        <v>0</v>
      </c>
      <c r="L19" s="2" t="s">
        <v>223</v>
      </c>
      <c r="M19" s="9">
        <v>0</v>
      </c>
      <c r="N19" s="9">
        <v>0</v>
      </c>
      <c r="O19" s="21">
        <v>3</v>
      </c>
      <c r="P19" s="9"/>
      <c r="Q19" s="6">
        <f t="shared" si="2"/>
        <v>3</v>
      </c>
      <c r="R19" s="2" t="s">
        <v>165</v>
      </c>
      <c r="S19" s="9"/>
      <c r="T19" s="9"/>
      <c r="U19" s="9">
        <v>9</v>
      </c>
      <c r="V19" s="9"/>
      <c r="W19" s="6">
        <f t="shared" si="3"/>
        <v>9</v>
      </c>
      <c r="X19" s="2" t="s">
        <v>169</v>
      </c>
      <c r="Y19" s="14"/>
      <c r="Z19" s="14"/>
      <c r="AA19" s="14"/>
      <c r="AB19" s="14"/>
      <c r="AC19" s="6">
        <f t="shared" si="4"/>
        <v>0</v>
      </c>
      <c r="AD19" s="2" t="s">
        <v>311</v>
      </c>
      <c r="AE19" s="2"/>
      <c r="AF19" s="2"/>
      <c r="AG19" s="11" t="s">
        <v>378</v>
      </c>
      <c r="AH19" s="11"/>
      <c r="AI19" s="11"/>
      <c r="AJ19" s="11"/>
    </row>
    <row r="20" spans="1:36" ht="9.9499999999999993" customHeight="1">
      <c r="A20" s="9">
        <v>0</v>
      </c>
      <c r="B20" s="9"/>
      <c r="C20" s="9">
        <v>0</v>
      </c>
      <c r="D20" s="9"/>
      <c r="E20" s="6">
        <f t="shared" si="0"/>
        <v>0</v>
      </c>
      <c r="F20" s="2" t="s">
        <v>21</v>
      </c>
      <c r="G20" s="9"/>
      <c r="H20" s="9"/>
      <c r="I20" s="9">
        <v>21</v>
      </c>
      <c r="J20" s="9"/>
      <c r="K20" s="6">
        <f t="shared" si="1"/>
        <v>21</v>
      </c>
      <c r="L20" s="2" t="s">
        <v>52</v>
      </c>
      <c r="M20" s="9">
        <v>0</v>
      </c>
      <c r="N20" s="9">
        <v>0</v>
      </c>
      <c r="O20" s="21">
        <v>39</v>
      </c>
      <c r="P20" s="9"/>
      <c r="Q20" s="6">
        <f t="shared" si="2"/>
        <v>39</v>
      </c>
      <c r="R20" s="2" t="s">
        <v>164</v>
      </c>
      <c r="S20" s="9"/>
      <c r="T20" s="9"/>
      <c r="U20" s="9">
        <v>0</v>
      </c>
      <c r="V20" s="9"/>
      <c r="W20" s="6">
        <f t="shared" si="3"/>
        <v>0</v>
      </c>
      <c r="X20" s="2" t="s">
        <v>123</v>
      </c>
      <c r="Y20" s="14"/>
      <c r="Z20" s="14"/>
      <c r="AA20" s="14"/>
      <c r="AB20" s="14"/>
      <c r="AC20" s="6">
        <f t="shared" si="4"/>
        <v>0</v>
      </c>
      <c r="AD20" s="2" t="s">
        <v>311</v>
      </c>
      <c r="AE20" s="2"/>
      <c r="AF20" s="2"/>
      <c r="AG20" s="11"/>
      <c r="AH20" s="11"/>
      <c r="AI20" s="11"/>
      <c r="AJ20" s="11"/>
    </row>
    <row r="21" spans="1:36" ht="9.9499999999999993" customHeight="1">
      <c r="A21" s="9">
        <v>0</v>
      </c>
      <c r="B21" s="9"/>
      <c r="C21" s="9">
        <v>0</v>
      </c>
      <c r="D21" s="9"/>
      <c r="E21" s="6">
        <f t="shared" si="0"/>
        <v>0</v>
      </c>
      <c r="F21" s="2" t="s">
        <v>22</v>
      </c>
      <c r="G21" s="9"/>
      <c r="H21" s="9"/>
      <c r="I21" s="9"/>
      <c r="J21" s="9"/>
      <c r="K21" s="6">
        <f t="shared" si="1"/>
        <v>0</v>
      </c>
      <c r="L21" s="2" t="s">
        <v>225</v>
      </c>
      <c r="M21" s="9">
        <v>0</v>
      </c>
      <c r="N21" s="9">
        <v>0</v>
      </c>
      <c r="O21" s="21">
        <v>0</v>
      </c>
      <c r="P21" s="9"/>
      <c r="Q21" s="6">
        <f t="shared" si="2"/>
        <v>0</v>
      </c>
      <c r="R21" s="2" t="s">
        <v>266</v>
      </c>
      <c r="S21" s="9"/>
      <c r="T21" s="9"/>
      <c r="U21" s="9">
        <v>0</v>
      </c>
      <c r="V21" s="9"/>
      <c r="W21" s="6">
        <f t="shared" si="3"/>
        <v>0</v>
      </c>
      <c r="X21" s="2" t="s">
        <v>124</v>
      </c>
      <c r="Y21" s="14"/>
      <c r="Z21" s="14"/>
      <c r="AA21" s="14"/>
      <c r="AB21" s="14"/>
      <c r="AC21" s="6">
        <f>SUM(Y21:AB21)</f>
        <v>0</v>
      </c>
      <c r="AD21" s="2" t="s">
        <v>311</v>
      </c>
      <c r="AE21" s="2" t="s">
        <v>372</v>
      </c>
      <c r="AF21" s="2"/>
      <c r="AG21" s="11" t="s">
        <v>379</v>
      </c>
      <c r="AH21" s="11"/>
      <c r="AI21" s="11"/>
      <c r="AJ21" s="11"/>
    </row>
    <row r="22" spans="1:36" ht="9.9499999999999993" customHeight="1">
      <c r="A22" s="9">
        <v>0</v>
      </c>
      <c r="B22" s="9"/>
      <c r="C22" s="9">
        <v>0</v>
      </c>
      <c r="D22" s="9"/>
      <c r="E22" s="6">
        <f t="shared" si="0"/>
        <v>0</v>
      </c>
      <c r="F22" s="2" t="s">
        <v>205</v>
      </c>
      <c r="G22" s="9"/>
      <c r="H22" s="9"/>
      <c r="I22" s="9"/>
      <c r="J22" s="9"/>
      <c r="K22" s="6">
        <f t="shared" si="1"/>
        <v>0</v>
      </c>
      <c r="L22" s="2" t="s">
        <v>226</v>
      </c>
      <c r="M22" s="9">
        <v>0</v>
      </c>
      <c r="N22" s="9">
        <v>0</v>
      </c>
      <c r="O22" s="21">
        <v>24</v>
      </c>
      <c r="P22" s="9"/>
      <c r="Q22" s="6">
        <f t="shared" si="2"/>
        <v>24</v>
      </c>
      <c r="R22" s="2" t="s">
        <v>78</v>
      </c>
      <c r="S22" s="9"/>
      <c r="T22" s="9"/>
      <c r="U22" s="9">
        <v>0</v>
      </c>
      <c r="V22" s="9"/>
      <c r="W22" s="6">
        <f t="shared" si="3"/>
        <v>0</v>
      </c>
      <c r="X22" s="2" t="s">
        <v>170</v>
      </c>
      <c r="Y22" s="8" t="s">
        <v>312</v>
      </c>
      <c r="Z22" s="2"/>
      <c r="AA22" s="2"/>
      <c r="AB22" s="2"/>
      <c r="AC22" s="2"/>
      <c r="AD22" s="2"/>
      <c r="AE22" s="2" t="s">
        <v>373</v>
      </c>
      <c r="AF22" s="2"/>
      <c r="AG22" s="2" t="s">
        <v>388</v>
      </c>
      <c r="AH22" s="11"/>
      <c r="AI22" s="11"/>
      <c r="AJ22" s="11"/>
    </row>
    <row r="23" spans="1:36" ht="9.9499999999999993" customHeight="1">
      <c r="A23" s="9">
        <v>0</v>
      </c>
      <c r="B23" s="9"/>
      <c r="C23" s="9">
        <v>0</v>
      </c>
      <c r="D23" s="9"/>
      <c r="E23" s="6">
        <f t="shared" si="0"/>
        <v>0</v>
      </c>
      <c r="F23" s="2" t="s">
        <v>206</v>
      </c>
      <c r="G23" s="9"/>
      <c r="H23" s="9"/>
      <c r="I23" s="9"/>
      <c r="J23" s="9"/>
      <c r="K23" s="6">
        <f t="shared" si="1"/>
        <v>0</v>
      </c>
      <c r="L23" s="2" t="s">
        <v>227</v>
      </c>
      <c r="M23" s="9">
        <v>0</v>
      </c>
      <c r="N23" s="9">
        <v>0</v>
      </c>
      <c r="O23" s="21">
        <v>8</v>
      </c>
      <c r="P23" s="9"/>
      <c r="Q23" s="6">
        <f t="shared" si="2"/>
        <v>8</v>
      </c>
      <c r="R23" s="2" t="s">
        <v>79</v>
      </c>
      <c r="S23" s="9"/>
      <c r="T23" s="9"/>
      <c r="U23" s="9">
        <v>0</v>
      </c>
      <c r="V23" s="9"/>
      <c r="W23" s="6">
        <f t="shared" si="3"/>
        <v>0</v>
      </c>
      <c r="X23" s="2" t="s">
        <v>171</v>
      </c>
      <c r="Y23" s="2" t="s">
        <v>313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9.9499999999999993" customHeight="1">
      <c r="A24" s="9">
        <v>0</v>
      </c>
      <c r="B24" s="9"/>
      <c r="C24" s="9">
        <v>0</v>
      </c>
      <c r="D24" s="9"/>
      <c r="E24" s="6">
        <f t="shared" si="0"/>
        <v>0</v>
      </c>
      <c r="F24" s="2" t="s">
        <v>207</v>
      </c>
      <c r="G24" s="9"/>
      <c r="H24" s="9"/>
      <c r="I24" s="9"/>
      <c r="J24" s="9"/>
      <c r="K24" s="6">
        <f t="shared" si="1"/>
        <v>0</v>
      </c>
      <c r="L24" s="2" t="s">
        <v>53</v>
      </c>
      <c r="M24" s="9">
        <v>0</v>
      </c>
      <c r="N24" s="9">
        <v>0</v>
      </c>
      <c r="O24" s="21">
        <v>0</v>
      </c>
      <c r="P24" s="9"/>
      <c r="Q24" s="6">
        <f t="shared" si="2"/>
        <v>0</v>
      </c>
      <c r="R24" s="2" t="s">
        <v>267</v>
      </c>
      <c r="S24" s="9"/>
      <c r="T24" s="9">
        <v>0</v>
      </c>
      <c r="U24" s="9">
        <v>2</v>
      </c>
      <c r="V24" s="9"/>
      <c r="W24" s="6">
        <f t="shared" si="3"/>
        <v>2</v>
      </c>
      <c r="X24" s="2" t="s">
        <v>172</v>
      </c>
      <c r="Y24" s="2" t="s">
        <v>314</v>
      </c>
      <c r="Z24" s="2"/>
      <c r="AA24" s="2"/>
      <c r="AB24" s="2"/>
      <c r="AC24" s="2"/>
      <c r="AD24" s="2"/>
      <c r="AE24" s="12" t="s">
        <v>374</v>
      </c>
      <c r="AF24" s="2"/>
      <c r="AG24" s="2"/>
      <c r="AH24" s="2"/>
      <c r="AI24" s="2"/>
      <c r="AJ24" s="2"/>
    </row>
    <row r="25" spans="1:36" ht="9.9499999999999993" customHeight="1">
      <c r="A25" s="9">
        <v>0</v>
      </c>
      <c r="B25" s="9"/>
      <c r="C25" s="9">
        <v>0</v>
      </c>
      <c r="D25" s="9"/>
      <c r="E25" s="6">
        <f t="shared" si="0"/>
        <v>0</v>
      </c>
      <c r="F25" s="2" t="s">
        <v>208</v>
      </c>
      <c r="G25" s="9"/>
      <c r="H25" s="9"/>
      <c r="I25" s="9"/>
      <c r="J25" s="9"/>
      <c r="K25" s="6">
        <f t="shared" si="1"/>
        <v>0</v>
      </c>
      <c r="L25" s="2" t="s">
        <v>54</v>
      </c>
      <c r="M25" s="9">
        <v>0</v>
      </c>
      <c r="N25" s="9">
        <v>0</v>
      </c>
      <c r="O25" s="21">
        <v>8</v>
      </c>
      <c r="P25" s="9"/>
      <c r="Q25" s="6">
        <f t="shared" si="2"/>
        <v>8</v>
      </c>
      <c r="R25" s="2" t="s">
        <v>80</v>
      </c>
      <c r="S25" s="9"/>
      <c r="T25" s="9"/>
      <c r="U25" s="9">
        <v>0</v>
      </c>
      <c r="V25" s="9"/>
      <c r="W25" s="6">
        <f t="shared" si="3"/>
        <v>0</v>
      </c>
      <c r="X25" s="2" t="s">
        <v>173</v>
      </c>
      <c r="Y25" s="2" t="s">
        <v>315</v>
      </c>
      <c r="Z25" s="2"/>
      <c r="AA25" s="2"/>
      <c r="AB25" s="2"/>
      <c r="AC25" s="2"/>
      <c r="AD25" s="2"/>
      <c r="AE25" s="2" t="s">
        <v>400</v>
      </c>
      <c r="AF25" s="2"/>
      <c r="AG25" s="2"/>
      <c r="AH25" s="2"/>
      <c r="AI25" s="2"/>
      <c r="AJ25" s="2"/>
    </row>
    <row r="26" spans="1:36" ht="9.9499999999999993" customHeight="1">
      <c r="A26" s="9">
        <v>0</v>
      </c>
      <c r="B26" s="9"/>
      <c r="C26" s="9">
        <v>0</v>
      </c>
      <c r="D26" s="9"/>
      <c r="E26" s="6">
        <f t="shared" si="0"/>
        <v>0</v>
      </c>
      <c r="F26" s="2" t="s">
        <v>209</v>
      </c>
      <c r="G26" s="9"/>
      <c r="H26" s="9"/>
      <c r="I26" s="9">
        <v>1</v>
      </c>
      <c r="J26" s="9"/>
      <c r="K26" s="6">
        <f t="shared" si="1"/>
        <v>1</v>
      </c>
      <c r="L26" s="2" t="s">
        <v>55</v>
      </c>
      <c r="M26" s="9">
        <v>0</v>
      </c>
      <c r="N26" s="9">
        <v>0</v>
      </c>
      <c r="O26" s="21">
        <v>19</v>
      </c>
      <c r="P26" s="9"/>
      <c r="Q26" s="6">
        <f t="shared" si="2"/>
        <v>19</v>
      </c>
      <c r="R26" s="2" t="s">
        <v>81</v>
      </c>
      <c r="S26" s="9"/>
      <c r="T26" s="9"/>
      <c r="U26" s="9">
        <v>0</v>
      </c>
      <c r="V26" s="9"/>
      <c r="W26" s="6">
        <f t="shared" si="3"/>
        <v>0</v>
      </c>
      <c r="X26" s="2" t="s">
        <v>174</v>
      </c>
      <c r="Y26" s="2" t="s">
        <v>316</v>
      </c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9.9499999999999993" customHeight="1">
      <c r="A27" s="9">
        <v>0</v>
      </c>
      <c r="B27" s="9"/>
      <c r="C27" s="9">
        <v>0</v>
      </c>
      <c r="D27" s="9"/>
      <c r="E27" s="6">
        <f t="shared" si="0"/>
        <v>0</v>
      </c>
      <c r="F27" s="2" t="s">
        <v>23</v>
      </c>
      <c r="G27" s="9"/>
      <c r="H27" s="9"/>
      <c r="I27" s="9"/>
      <c r="J27" s="9"/>
      <c r="K27" s="6">
        <f t="shared" si="1"/>
        <v>0</v>
      </c>
      <c r="L27" s="2" t="s">
        <v>228</v>
      </c>
      <c r="M27" s="9">
        <v>0</v>
      </c>
      <c r="N27" s="9">
        <v>0</v>
      </c>
      <c r="O27" s="21">
        <v>14</v>
      </c>
      <c r="P27" s="9"/>
      <c r="Q27" s="6">
        <f t="shared" si="2"/>
        <v>14</v>
      </c>
      <c r="R27" s="2" t="s">
        <v>82</v>
      </c>
      <c r="S27" s="9">
        <v>0</v>
      </c>
      <c r="T27" s="9"/>
      <c r="U27" s="9">
        <v>18</v>
      </c>
      <c r="V27" s="9"/>
      <c r="W27" s="6">
        <f t="shared" si="3"/>
        <v>18</v>
      </c>
      <c r="X27" s="2" t="s">
        <v>125</v>
      </c>
      <c r="Y27" s="2" t="s">
        <v>317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9.9499999999999993" customHeight="1">
      <c r="A28" s="9">
        <v>0</v>
      </c>
      <c r="B28" s="9"/>
      <c r="C28" s="9">
        <v>0</v>
      </c>
      <c r="D28" s="9"/>
      <c r="E28" s="6">
        <f t="shared" si="0"/>
        <v>0</v>
      </c>
      <c r="F28" s="2" t="s">
        <v>210</v>
      </c>
      <c r="G28" s="9"/>
      <c r="H28" s="9"/>
      <c r="I28" s="9"/>
      <c r="J28" s="9"/>
      <c r="K28" s="6">
        <f t="shared" si="1"/>
        <v>0</v>
      </c>
      <c r="L28" s="2" t="s">
        <v>56</v>
      </c>
      <c r="M28" s="9">
        <v>0</v>
      </c>
      <c r="N28" s="9">
        <v>0</v>
      </c>
      <c r="O28" s="21">
        <v>2</v>
      </c>
      <c r="P28" s="9"/>
      <c r="Q28" s="6">
        <f t="shared" si="2"/>
        <v>2</v>
      </c>
      <c r="R28" s="2" t="s">
        <v>83</v>
      </c>
      <c r="S28" s="9"/>
      <c r="T28" s="9"/>
      <c r="U28" s="9">
        <v>0</v>
      </c>
      <c r="V28" s="9"/>
      <c r="W28" s="6">
        <f t="shared" si="3"/>
        <v>0</v>
      </c>
      <c r="X28" s="2" t="s">
        <v>289</v>
      </c>
      <c r="Y28" s="2" t="s">
        <v>318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9.9499999999999993" customHeight="1">
      <c r="A29" s="9">
        <v>0</v>
      </c>
      <c r="B29" s="9"/>
      <c r="C29" s="9">
        <v>0</v>
      </c>
      <c r="D29" s="9"/>
      <c r="E29" s="6">
        <f t="shared" si="0"/>
        <v>0</v>
      </c>
      <c r="F29" s="2" t="s">
        <v>24</v>
      </c>
      <c r="G29" s="9"/>
      <c r="H29" s="9"/>
      <c r="I29" s="9"/>
      <c r="J29" s="9"/>
      <c r="K29" s="6">
        <f t="shared" si="1"/>
        <v>0</v>
      </c>
      <c r="L29" s="2" t="s">
        <v>229</v>
      </c>
      <c r="M29" s="9">
        <v>0</v>
      </c>
      <c r="N29" s="9">
        <v>0</v>
      </c>
      <c r="O29" s="21">
        <v>0</v>
      </c>
      <c r="P29" s="9"/>
      <c r="Q29" s="6">
        <f t="shared" si="2"/>
        <v>0</v>
      </c>
      <c r="R29" s="2" t="s">
        <v>268</v>
      </c>
      <c r="S29" s="9"/>
      <c r="T29" s="9"/>
      <c r="U29" s="9">
        <v>0</v>
      </c>
      <c r="V29" s="9"/>
      <c r="W29" s="6">
        <f t="shared" si="3"/>
        <v>0</v>
      </c>
      <c r="X29" s="2" t="s">
        <v>126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9.9499999999999993" customHeight="1">
      <c r="A30" s="9">
        <v>0</v>
      </c>
      <c r="B30" s="9"/>
      <c r="C30" s="9">
        <v>0</v>
      </c>
      <c r="D30" s="9"/>
      <c r="E30" s="6">
        <f t="shared" si="0"/>
        <v>0</v>
      </c>
      <c r="F30" s="2" t="s">
        <v>156</v>
      </c>
      <c r="G30" s="9"/>
      <c r="H30" s="9"/>
      <c r="I30" s="9"/>
      <c r="J30" s="9"/>
      <c r="K30" s="6">
        <f t="shared" si="1"/>
        <v>0</v>
      </c>
      <c r="L30" s="2" t="s">
        <v>230</v>
      </c>
      <c r="M30" s="9">
        <v>0</v>
      </c>
      <c r="N30" s="9">
        <v>0</v>
      </c>
      <c r="O30" s="21">
        <v>0</v>
      </c>
      <c r="P30" s="9"/>
      <c r="Q30" s="6">
        <f t="shared" si="2"/>
        <v>0</v>
      </c>
      <c r="R30" s="2" t="s">
        <v>269</v>
      </c>
      <c r="S30" s="9"/>
      <c r="T30" s="9"/>
      <c r="U30" s="9">
        <v>23</v>
      </c>
      <c r="V30" s="9"/>
      <c r="W30" s="6">
        <f t="shared" si="3"/>
        <v>23</v>
      </c>
      <c r="X30" s="2" t="s">
        <v>127</v>
      </c>
      <c r="Y30" s="2" t="s">
        <v>319</v>
      </c>
      <c r="Z30" s="10"/>
      <c r="AA30" s="10"/>
      <c r="AB30" s="10"/>
      <c r="AC30" s="19">
        <v>0.25</v>
      </c>
      <c r="AD30" s="2"/>
      <c r="AE30" s="2"/>
      <c r="AF30" s="2"/>
      <c r="AG30" s="2"/>
      <c r="AH30" s="2"/>
      <c r="AI30" s="2"/>
      <c r="AJ30" s="2"/>
    </row>
    <row r="31" spans="1:36" ht="9.9499999999999993" customHeight="1">
      <c r="A31" s="9">
        <v>0</v>
      </c>
      <c r="B31" s="9"/>
      <c r="C31" s="9">
        <v>0</v>
      </c>
      <c r="D31" s="9"/>
      <c r="E31" s="6">
        <f t="shared" si="0"/>
        <v>0</v>
      </c>
      <c r="F31" s="2" t="s">
        <v>25</v>
      </c>
      <c r="G31" s="9"/>
      <c r="H31" s="9"/>
      <c r="I31" s="9"/>
      <c r="J31" s="9"/>
      <c r="K31" s="6">
        <f t="shared" si="1"/>
        <v>0</v>
      </c>
      <c r="L31" s="2" t="s">
        <v>231</v>
      </c>
      <c r="M31" s="9">
        <v>0</v>
      </c>
      <c r="N31" s="9">
        <v>0</v>
      </c>
      <c r="O31" s="21">
        <v>1</v>
      </c>
      <c r="P31" s="9"/>
      <c r="Q31" s="6">
        <f t="shared" si="2"/>
        <v>1</v>
      </c>
      <c r="R31" s="2" t="s">
        <v>84</v>
      </c>
      <c r="S31" s="9"/>
      <c r="T31" s="9"/>
      <c r="U31" s="9">
        <v>0</v>
      </c>
      <c r="V31" s="9"/>
      <c r="W31" s="6">
        <f t="shared" si="3"/>
        <v>0</v>
      </c>
      <c r="X31" s="2" t="s">
        <v>175</v>
      </c>
      <c r="Y31" s="2" t="s">
        <v>320</v>
      </c>
      <c r="Z31" s="11"/>
      <c r="AA31" s="11"/>
      <c r="AB31" s="11"/>
      <c r="AC31" s="20">
        <v>0.3125</v>
      </c>
      <c r="AD31" s="2"/>
      <c r="AE31" s="2" t="s">
        <v>351</v>
      </c>
      <c r="AF31" s="2"/>
      <c r="AG31" s="10"/>
      <c r="AH31" s="2"/>
      <c r="AI31" s="2"/>
      <c r="AJ31" s="2"/>
    </row>
    <row r="32" spans="1:36" ht="9.9499999999999993" customHeight="1">
      <c r="A32" s="9">
        <v>0</v>
      </c>
      <c r="B32" s="9"/>
      <c r="C32" s="9">
        <v>0</v>
      </c>
      <c r="D32" s="9"/>
      <c r="E32" s="6">
        <f t="shared" si="0"/>
        <v>0</v>
      </c>
      <c r="F32" s="2" t="s">
        <v>216</v>
      </c>
      <c r="G32" s="9"/>
      <c r="H32" s="9"/>
      <c r="I32" s="9"/>
      <c r="J32" s="9"/>
      <c r="K32" s="6">
        <f t="shared" si="1"/>
        <v>0</v>
      </c>
      <c r="L32" s="2" t="s">
        <v>232</v>
      </c>
      <c r="M32" s="9">
        <v>0</v>
      </c>
      <c r="N32" s="9">
        <v>0</v>
      </c>
      <c r="O32" s="21">
        <v>27</v>
      </c>
      <c r="P32" s="9"/>
      <c r="Q32" s="6">
        <f t="shared" si="2"/>
        <v>27</v>
      </c>
      <c r="R32" s="2" t="s">
        <v>270</v>
      </c>
      <c r="S32" s="9"/>
      <c r="T32" s="9"/>
      <c r="U32" s="9">
        <v>0</v>
      </c>
      <c r="V32" s="9"/>
      <c r="W32" s="6">
        <f t="shared" si="3"/>
        <v>0</v>
      </c>
      <c r="X32" s="2" t="s">
        <v>128</v>
      </c>
      <c r="Y32" s="2"/>
      <c r="Z32" s="2"/>
      <c r="AA32" s="2"/>
      <c r="AB32" s="2"/>
      <c r="AC32" s="2"/>
      <c r="AD32" s="2"/>
      <c r="AE32" s="10" t="s">
        <v>380</v>
      </c>
      <c r="AF32" s="10"/>
      <c r="AG32" s="11"/>
      <c r="AH32" s="10"/>
      <c r="AI32" s="10"/>
      <c r="AJ32" s="10"/>
    </row>
    <row r="33" spans="1:36" ht="9.9499999999999993" customHeight="1">
      <c r="A33" s="9">
        <v>0</v>
      </c>
      <c r="B33" s="9"/>
      <c r="C33" s="9">
        <v>12</v>
      </c>
      <c r="D33" s="9"/>
      <c r="E33" s="6">
        <f t="shared" si="0"/>
        <v>12</v>
      </c>
      <c r="F33" s="2" t="s">
        <v>26</v>
      </c>
      <c r="G33" s="9"/>
      <c r="H33" s="9"/>
      <c r="I33" s="9"/>
      <c r="J33" s="9"/>
      <c r="K33" s="6">
        <f t="shared" si="1"/>
        <v>0</v>
      </c>
      <c r="L33" s="2" t="s">
        <v>233</v>
      </c>
      <c r="M33" s="9">
        <v>0</v>
      </c>
      <c r="N33" s="9">
        <v>0</v>
      </c>
      <c r="O33" s="21">
        <v>1</v>
      </c>
      <c r="P33" s="9"/>
      <c r="Q33" s="6">
        <f t="shared" si="2"/>
        <v>1</v>
      </c>
      <c r="R33" s="2" t="s">
        <v>163</v>
      </c>
      <c r="S33" s="9"/>
      <c r="T33" s="9"/>
      <c r="U33" s="9">
        <v>0</v>
      </c>
      <c r="V33" s="9"/>
      <c r="W33" s="6">
        <f t="shared" si="3"/>
        <v>0</v>
      </c>
      <c r="X33" s="2" t="s">
        <v>290</v>
      </c>
      <c r="Y33" s="8" t="s">
        <v>321</v>
      </c>
      <c r="Z33" s="2"/>
      <c r="AA33" s="2"/>
      <c r="AB33" s="2"/>
      <c r="AC33" s="2"/>
      <c r="AD33" s="2"/>
      <c r="AE33" s="11" t="s">
        <v>381</v>
      </c>
      <c r="AF33" s="11"/>
      <c r="AG33" s="11"/>
      <c r="AH33" s="11"/>
      <c r="AI33" s="11"/>
      <c r="AJ33" s="11"/>
    </row>
    <row r="34" spans="1:36" ht="9.9499999999999993" customHeight="1">
      <c r="A34" s="9">
        <v>0</v>
      </c>
      <c r="B34" s="9"/>
      <c r="C34" s="9">
        <v>0</v>
      </c>
      <c r="D34" s="9"/>
      <c r="E34" s="6">
        <f t="shared" si="0"/>
        <v>0</v>
      </c>
      <c r="F34" s="2" t="s">
        <v>27</v>
      </c>
      <c r="G34" s="9"/>
      <c r="H34" s="9"/>
      <c r="I34" s="9"/>
      <c r="J34" s="9"/>
      <c r="K34" s="6">
        <f t="shared" si="1"/>
        <v>0</v>
      </c>
      <c r="L34" s="2" t="s">
        <v>234</v>
      </c>
      <c r="M34" s="9">
        <v>0</v>
      </c>
      <c r="N34" s="9">
        <v>0</v>
      </c>
      <c r="O34" s="21">
        <v>0</v>
      </c>
      <c r="P34" s="9"/>
      <c r="Q34" s="6">
        <f t="shared" si="2"/>
        <v>0</v>
      </c>
      <c r="R34" s="2" t="s">
        <v>85</v>
      </c>
      <c r="S34" s="9"/>
      <c r="T34" s="9"/>
      <c r="U34" s="9">
        <v>0</v>
      </c>
      <c r="V34" s="9"/>
      <c r="W34" s="6">
        <f t="shared" si="3"/>
        <v>0</v>
      </c>
      <c r="X34" s="2" t="s">
        <v>176</v>
      </c>
      <c r="Y34" s="2" t="s">
        <v>322</v>
      </c>
      <c r="Z34" s="2"/>
      <c r="AA34" s="23">
        <v>0</v>
      </c>
      <c r="AB34" s="23"/>
      <c r="AC34" s="23"/>
      <c r="AD34" s="2"/>
      <c r="AE34" s="11" t="s">
        <v>382</v>
      </c>
      <c r="AF34" s="11"/>
      <c r="AG34" s="11"/>
      <c r="AH34" s="11"/>
      <c r="AI34" s="11"/>
      <c r="AJ34" s="11"/>
    </row>
    <row r="35" spans="1:36" ht="9.9499999999999993" customHeight="1">
      <c r="A35" s="9">
        <v>0</v>
      </c>
      <c r="B35" s="9"/>
      <c r="C35" s="9">
        <v>0</v>
      </c>
      <c r="D35" s="9"/>
      <c r="E35" s="6">
        <f t="shared" si="0"/>
        <v>0</v>
      </c>
      <c r="F35" s="2" t="s">
        <v>7</v>
      </c>
      <c r="G35" s="9"/>
      <c r="H35" s="9"/>
      <c r="I35" s="9"/>
      <c r="J35" s="9"/>
      <c r="K35" s="6">
        <f t="shared" si="1"/>
        <v>0</v>
      </c>
      <c r="L35" s="2" t="s">
        <v>235</v>
      </c>
      <c r="M35" s="9">
        <v>0</v>
      </c>
      <c r="N35" s="9">
        <v>0</v>
      </c>
      <c r="O35" s="21">
        <v>0</v>
      </c>
      <c r="P35" s="9"/>
      <c r="Q35" s="6">
        <f t="shared" si="2"/>
        <v>0</v>
      </c>
      <c r="R35" s="2" t="s">
        <v>271</v>
      </c>
      <c r="S35" s="9"/>
      <c r="T35" s="9"/>
      <c r="U35" s="9">
        <v>4</v>
      </c>
      <c r="V35" s="9"/>
      <c r="W35" s="6">
        <f t="shared" si="3"/>
        <v>4</v>
      </c>
      <c r="X35" s="2" t="s">
        <v>129</v>
      </c>
      <c r="Y35" s="2" t="s">
        <v>323</v>
      </c>
      <c r="Z35" s="2"/>
      <c r="AA35" s="22">
        <v>0</v>
      </c>
      <c r="AB35" s="22"/>
      <c r="AC35" s="22"/>
      <c r="AD35" s="2"/>
      <c r="AE35" s="11" t="s">
        <v>408</v>
      </c>
      <c r="AF35" s="11"/>
      <c r="AG35" s="11"/>
      <c r="AH35" s="11"/>
      <c r="AI35" s="11"/>
      <c r="AJ35" s="11"/>
    </row>
    <row r="36" spans="1:36" ht="9.9499999999999993" customHeight="1">
      <c r="A36" s="9">
        <v>0</v>
      </c>
      <c r="B36" s="9"/>
      <c r="C36" s="9">
        <v>1</v>
      </c>
      <c r="D36" s="9"/>
      <c r="E36" s="6">
        <f t="shared" si="0"/>
        <v>1</v>
      </c>
      <c r="F36" s="2" t="s">
        <v>8</v>
      </c>
      <c r="G36" s="9"/>
      <c r="H36" s="9"/>
      <c r="I36" s="9"/>
      <c r="J36" s="9"/>
      <c r="K36" s="6">
        <f t="shared" si="1"/>
        <v>0</v>
      </c>
      <c r="L36" s="2" t="s">
        <v>187</v>
      </c>
      <c r="M36" s="9">
        <v>0</v>
      </c>
      <c r="N36" s="9">
        <v>0</v>
      </c>
      <c r="O36" s="21">
        <v>0</v>
      </c>
      <c r="P36" s="9"/>
      <c r="Q36" s="6">
        <f t="shared" si="2"/>
        <v>0</v>
      </c>
      <c r="R36" s="2" t="s">
        <v>272</v>
      </c>
      <c r="S36" s="9"/>
      <c r="T36" s="9"/>
      <c r="U36" s="9">
        <v>0</v>
      </c>
      <c r="V36" s="9"/>
      <c r="W36" s="6">
        <f t="shared" si="3"/>
        <v>0</v>
      </c>
      <c r="X36" s="2" t="s">
        <v>177</v>
      </c>
      <c r="Y36" s="2" t="s">
        <v>324</v>
      </c>
      <c r="Z36" s="2"/>
      <c r="AA36" s="22">
        <v>0</v>
      </c>
      <c r="AB36" s="22"/>
      <c r="AC36" s="22"/>
      <c r="AD36" s="2"/>
      <c r="AE36" s="11" t="s">
        <v>383</v>
      </c>
      <c r="AF36" s="11"/>
      <c r="AG36" s="11"/>
      <c r="AH36" s="11"/>
      <c r="AI36" s="11"/>
      <c r="AJ36" s="11"/>
    </row>
    <row r="37" spans="1:36" ht="9.9499999999999993" customHeight="1">
      <c r="A37" s="9">
        <v>0</v>
      </c>
      <c r="B37" s="9"/>
      <c r="C37" s="9">
        <v>0</v>
      </c>
      <c r="D37" s="9"/>
      <c r="E37" s="6">
        <f t="shared" si="0"/>
        <v>0</v>
      </c>
      <c r="F37" s="2" t="s">
        <v>188</v>
      </c>
      <c r="G37" s="9"/>
      <c r="H37" s="9"/>
      <c r="I37" s="9"/>
      <c r="J37" s="9"/>
      <c r="K37" s="6">
        <f t="shared" si="1"/>
        <v>0</v>
      </c>
      <c r="L37" s="2" t="s">
        <v>57</v>
      </c>
      <c r="M37" s="9">
        <v>0</v>
      </c>
      <c r="N37" s="9">
        <v>0</v>
      </c>
      <c r="O37" s="21">
        <v>0</v>
      </c>
      <c r="P37" s="9"/>
      <c r="Q37" s="6">
        <f t="shared" si="2"/>
        <v>0</v>
      </c>
      <c r="R37" s="2" t="s">
        <v>86</v>
      </c>
      <c r="S37" s="9"/>
      <c r="T37" s="9"/>
      <c r="U37" s="9">
        <v>1</v>
      </c>
      <c r="V37" s="9"/>
      <c r="W37" s="6">
        <f t="shared" si="3"/>
        <v>1</v>
      </c>
      <c r="X37" s="2" t="s">
        <v>130</v>
      </c>
      <c r="Y37" s="2" t="s">
        <v>325</v>
      </c>
      <c r="Z37" s="2"/>
      <c r="AA37" s="23">
        <f>COUNTIF(A5:A77,"&gt;0")+COUNTIF(G5:G77,"&gt;0")+COUNTIF(M5:M77,"&gt;0")+COUNTIF(S5:S77,"&gt;0")+COUNTIF(Y5:Y21,"&gt;0")</f>
        <v>0</v>
      </c>
      <c r="AB37" s="23"/>
      <c r="AC37" s="23"/>
      <c r="AD37" s="2"/>
      <c r="AE37" s="11" t="s">
        <v>409</v>
      </c>
      <c r="AF37" s="11"/>
      <c r="AG37" s="11"/>
      <c r="AH37" s="11"/>
      <c r="AI37" s="11"/>
      <c r="AJ37" s="11"/>
    </row>
    <row r="38" spans="1:36" ht="9.9499999999999993" customHeight="1">
      <c r="A38" s="9">
        <v>0</v>
      </c>
      <c r="B38" s="9"/>
      <c r="C38" s="9">
        <v>0</v>
      </c>
      <c r="D38" s="9"/>
      <c r="E38" s="6">
        <f t="shared" si="0"/>
        <v>0</v>
      </c>
      <c r="F38" s="2" t="s">
        <v>189</v>
      </c>
      <c r="G38" s="9"/>
      <c r="H38" s="9"/>
      <c r="I38" s="9"/>
      <c r="J38" s="9"/>
      <c r="K38" s="6">
        <f t="shared" si="1"/>
        <v>0</v>
      </c>
      <c r="L38" s="2" t="s">
        <v>58</v>
      </c>
      <c r="M38" s="9">
        <v>0</v>
      </c>
      <c r="N38" s="9">
        <v>0</v>
      </c>
      <c r="O38" s="21">
        <v>8</v>
      </c>
      <c r="P38" s="9"/>
      <c r="Q38" s="6">
        <f t="shared" si="2"/>
        <v>8</v>
      </c>
      <c r="R38" s="2" t="s">
        <v>87</v>
      </c>
      <c r="S38" s="9"/>
      <c r="T38" s="9"/>
      <c r="U38" s="9">
        <v>0</v>
      </c>
      <c r="V38" s="9"/>
      <c r="W38" s="6">
        <f t="shared" si="3"/>
        <v>0</v>
      </c>
      <c r="X38" s="2" t="s">
        <v>291</v>
      </c>
      <c r="Y38" s="2" t="s">
        <v>326</v>
      </c>
      <c r="Z38" s="2"/>
      <c r="AA38" s="23">
        <f>SUM(A5:A77,G5:G77,M5:M77,S5:S77,Y5:Y21)</f>
        <v>0</v>
      </c>
      <c r="AB38" s="23"/>
      <c r="AC38" s="23"/>
      <c r="AD38" s="2"/>
      <c r="AE38" s="11" t="s">
        <v>384</v>
      </c>
      <c r="AF38" s="11"/>
      <c r="AG38" s="11"/>
      <c r="AH38" s="11"/>
      <c r="AI38" s="11"/>
      <c r="AJ38" s="11"/>
    </row>
    <row r="39" spans="1:36" ht="9.9499999999999993" customHeight="1">
      <c r="A39" s="9">
        <v>0</v>
      </c>
      <c r="B39" s="9"/>
      <c r="C39" s="9">
        <v>0</v>
      </c>
      <c r="D39" s="9"/>
      <c r="E39" s="6">
        <f t="shared" si="0"/>
        <v>0</v>
      </c>
      <c r="F39" s="2" t="s">
        <v>190</v>
      </c>
      <c r="G39" s="9"/>
      <c r="H39" s="9"/>
      <c r="I39" s="9"/>
      <c r="J39" s="9"/>
      <c r="K39" s="6">
        <f t="shared" si="1"/>
        <v>0</v>
      </c>
      <c r="L39" s="2" t="s">
        <v>236</v>
      </c>
      <c r="M39" s="9">
        <v>0</v>
      </c>
      <c r="N39" s="9">
        <v>0</v>
      </c>
      <c r="O39" s="21">
        <v>0</v>
      </c>
      <c r="P39" s="9"/>
      <c r="Q39" s="6">
        <f t="shared" si="2"/>
        <v>0</v>
      </c>
      <c r="R39" s="2" t="s">
        <v>88</v>
      </c>
      <c r="S39" s="9"/>
      <c r="T39" s="9"/>
      <c r="U39" s="9">
        <v>0</v>
      </c>
      <c r="V39" s="9"/>
      <c r="W39" s="6">
        <f t="shared" si="3"/>
        <v>0</v>
      </c>
      <c r="X39" s="2" t="s">
        <v>131</v>
      </c>
      <c r="Y39" s="2"/>
      <c r="Z39" s="2"/>
      <c r="AA39" s="2"/>
      <c r="AB39" s="2"/>
      <c r="AC39" s="2"/>
      <c r="AD39" s="2"/>
      <c r="AE39" s="11" t="s">
        <v>392</v>
      </c>
      <c r="AF39" s="11"/>
      <c r="AG39" s="11"/>
      <c r="AH39" s="11"/>
      <c r="AI39" s="11"/>
      <c r="AJ39" s="11"/>
    </row>
    <row r="40" spans="1:36" ht="9.9499999999999993" customHeight="1">
      <c r="A40" s="9">
        <v>0</v>
      </c>
      <c r="B40" s="9"/>
      <c r="C40" s="9">
        <v>0</v>
      </c>
      <c r="D40" s="9"/>
      <c r="E40" s="6">
        <f t="shared" si="0"/>
        <v>0</v>
      </c>
      <c r="F40" s="2" t="s">
        <v>191</v>
      </c>
      <c r="G40" s="9"/>
      <c r="H40" s="9"/>
      <c r="I40" s="9"/>
      <c r="J40" s="9"/>
      <c r="K40" s="6">
        <f t="shared" si="1"/>
        <v>0</v>
      </c>
      <c r="L40" s="2" t="s">
        <v>237</v>
      </c>
      <c r="M40" s="9">
        <v>0</v>
      </c>
      <c r="N40" s="9">
        <v>0</v>
      </c>
      <c r="O40" s="21">
        <v>1</v>
      </c>
      <c r="P40" s="9"/>
      <c r="Q40" s="6">
        <f t="shared" si="2"/>
        <v>1</v>
      </c>
      <c r="R40" s="2" t="s">
        <v>89</v>
      </c>
      <c r="S40" s="9"/>
      <c r="T40" s="9"/>
      <c r="U40" s="9">
        <v>1</v>
      </c>
      <c r="V40" s="9"/>
      <c r="W40" s="6">
        <f t="shared" si="3"/>
        <v>1</v>
      </c>
      <c r="X40" s="2" t="s">
        <v>178</v>
      </c>
      <c r="Y40" s="8" t="s">
        <v>327</v>
      </c>
      <c r="Z40" s="2"/>
      <c r="AA40" s="2"/>
      <c r="AB40" s="2"/>
      <c r="AC40" s="2"/>
      <c r="AD40" s="2"/>
      <c r="AE40" s="11" t="s">
        <v>385</v>
      </c>
      <c r="AF40" s="11"/>
      <c r="AG40" s="11"/>
      <c r="AH40" s="11"/>
      <c r="AI40" s="11"/>
      <c r="AJ40" s="11"/>
    </row>
    <row r="41" spans="1:36" ht="9.9499999999999993" customHeight="1">
      <c r="A41" s="9">
        <v>0</v>
      </c>
      <c r="B41" s="9"/>
      <c r="C41" s="9">
        <v>0</v>
      </c>
      <c r="D41" s="9"/>
      <c r="E41" s="6">
        <f t="shared" si="0"/>
        <v>0</v>
      </c>
      <c r="F41" s="2" t="s">
        <v>157</v>
      </c>
      <c r="G41" s="9"/>
      <c r="H41" s="9"/>
      <c r="I41" s="9"/>
      <c r="J41" s="9"/>
      <c r="K41" s="6">
        <f t="shared" si="1"/>
        <v>0</v>
      </c>
      <c r="L41" s="2" t="s">
        <v>59</v>
      </c>
      <c r="M41" s="9">
        <v>0</v>
      </c>
      <c r="N41" s="9">
        <v>0</v>
      </c>
      <c r="O41" s="21">
        <v>0</v>
      </c>
      <c r="P41" s="9"/>
      <c r="Q41" s="6">
        <f t="shared" si="2"/>
        <v>0</v>
      </c>
      <c r="R41" s="2" t="s">
        <v>282</v>
      </c>
      <c r="S41" s="9"/>
      <c r="T41" s="9"/>
      <c r="U41" s="9">
        <v>0</v>
      </c>
      <c r="V41" s="9"/>
      <c r="W41" s="6">
        <f t="shared" si="3"/>
        <v>0</v>
      </c>
      <c r="X41" s="2" t="s">
        <v>179</v>
      </c>
      <c r="Y41" s="2" t="s">
        <v>328</v>
      </c>
      <c r="Z41" s="2"/>
      <c r="AA41" s="23">
        <v>4</v>
      </c>
      <c r="AB41" s="23"/>
      <c r="AC41" s="23"/>
      <c r="AD41" s="2"/>
      <c r="AE41" s="11" t="s">
        <v>386</v>
      </c>
      <c r="AF41" s="11"/>
      <c r="AG41" s="11"/>
      <c r="AH41" s="11"/>
      <c r="AI41" s="11"/>
      <c r="AJ41" s="11"/>
    </row>
    <row r="42" spans="1:36" ht="9.9499999999999993" customHeight="1">
      <c r="A42" s="9">
        <v>0</v>
      </c>
      <c r="B42" s="9"/>
      <c r="C42" s="9">
        <v>0</v>
      </c>
      <c r="D42" s="9"/>
      <c r="E42" s="6">
        <f t="shared" si="0"/>
        <v>0</v>
      </c>
      <c r="F42" s="2" t="s">
        <v>192</v>
      </c>
      <c r="G42" s="9"/>
      <c r="H42" s="9"/>
      <c r="I42" s="9"/>
      <c r="J42" s="9"/>
      <c r="K42" s="6">
        <f t="shared" si="1"/>
        <v>0</v>
      </c>
      <c r="L42" s="2" t="s">
        <v>60</v>
      </c>
      <c r="M42" s="9">
        <v>0</v>
      </c>
      <c r="N42" s="9">
        <v>0</v>
      </c>
      <c r="O42" s="21">
        <v>8</v>
      </c>
      <c r="P42" s="9"/>
      <c r="Q42" s="6">
        <f t="shared" si="2"/>
        <v>8</v>
      </c>
      <c r="R42" s="2" t="s">
        <v>90</v>
      </c>
      <c r="S42" s="9"/>
      <c r="T42" s="9"/>
      <c r="U42" s="9">
        <v>0</v>
      </c>
      <c r="V42" s="9"/>
      <c r="W42" s="6">
        <f t="shared" si="3"/>
        <v>0</v>
      </c>
      <c r="X42" s="2" t="s">
        <v>132</v>
      </c>
      <c r="Y42" s="2" t="s">
        <v>329</v>
      </c>
      <c r="Z42" s="2"/>
      <c r="AA42" s="22">
        <v>2</v>
      </c>
      <c r="AB42" s="22"/>
      <c r="AC42" s="22"/>
      <c r="AD42" s="2"/>
      <c r="AE42" s="11" t="s">
        <v>410</v>
      </c>
      <c r="AF42" s="11"/>
      <c r="AG42" s="11"/>
      <c r="AH42" s="11"/>
      <c r="AI42" s="11"/>
      <c r="AJ42" s="11"/>
    </row>
    <row r="43" spans="1:36" ht="9.9499999999999993" customHeight="1">
      <c r="A43" s="9">
        <v>0</v>
      </c>
      <c r="B43" s="9"/>
      <c r="C43" s="9">
        <v>0</v>
      </c>
      <c r="D43" s="9"/>
      <c r="E43" s="6">
        <f t="shared" si="0"/>
        <v>0</v>
      </c>
      <c r="F43" s="2" t="s">
        <v>193</v>
      </c>
      <c r="G43" s="9"/>
      <c r="H43" s="9"/>
      <c r="I43" s="9"/>
      <c r="J43" s="9"/>
      <c r="K43" s="6">
        <f t="shared" si="1"/>
        <v>0</v>
      </c>
      <c r="L43" s="2" t="s">
        <v>238</v>
      </c>
      <c r="M43" s="9">
        <v>0</v>
      </c>
      <c r="N43" s="9">
        <v>0</v>
      </c>
      <c r="O43" s="21">
        <v>124</v>
      </c>
      <c r="P43" s="9"/>
      <c r="Q43" s="6">
        <f t="shared" si="2"/>
        <v>124</v>
      </c>
      <c r="R43" s="2" t="s">
        <v>91</v>
      </c>
      <c r="S43" s="9"/>
      <c r="T43" s="9"/>
      <c r="U43" s="9">
        <v>1</v>
      </c>
      <c r="V43" s="9"/>
      <c r="W43" s="6">
        <f t="shared" si="3"/>
        <v>1</v>
      </c>
      <c r="X43" s="2" t="s">
        <v>292</v>
      </c>
      <c r="Y43" s="2" t="s">
        <v>330</v>
      </c>
      <c r="Z43" s="2"/>
      <c r="AA43" s="22">
        <v>4</v>
      </c>
      <c r="AB43" s="22"/>
      <c r="AC43" s="22"/>
      <c r="AD43" s="2"/>
      <c r="AE43" s="11" t="s">
        <v>387</v>
      </c>
      <c r="AF43" s="11"/>
      <c r="AG43" s="11"/>
      <c r="AH43" s="11"/>
      <c r="AI43" s="11"/>
      <c r="AJ43" s="11"/>
    </row>
    <row r="44" spans="1:36" ht="9.9499999999999993" customHeight="1">
      <c r="A44" s="9">
        <v>0</v>
      </c>
      <c r="B44" s="9"/>
      <c r="C44" s="9">
        <v>0</v>
      </c>
      <c r="D44" s="9"/>
      <c r="E44" s="6">
        <f t="shared" si="0"/>
        <v>0</v>
      </c>
      <c r="F44" s="2" t="s">
        <v>194</v>
      </c>
      <c r="G44" s="9"/>
      <c r="H44" s="9"/>
      <c r="I44" s="9"/>
      <c r="J44" s="9"/>
      <c r="K44" s="6">
        <f t="shared" si="1"/>
        <v>0</v>
      </c>
      <c r="L44" s="2" t="s">
        <v>239</v>
      </c>
      <c r="M44" s="9">
        <v>0</v>
      </c>
      <c r="N44" s="9">
        <v>1</v>
      </c>
      <c r="O44" s="21">
        <v>133</v>
      </c>
      <c r="P44" s="9"/>
      <c r="Q44" s="6">
        <f t="shared" si="2"/>
        <v>134</v>
      </c>
      <c r="R44" s="2" t="s">
        <v>92</v>
      </c>
      <c r="S44" s="9"/>
      <c r="T44" s="9"/>
      <c r="U44" s="9">
        <v>0</v>
      </c>
      <c r="V44" s="9"/>
      <c r="W44" s="6">
        <f t="shared" si="3"/>
        <v>0</v>
      </c>
      <c r="X44" s="2" t="s">
        <v>293</v>
      </c>
      <c r="Y44" s="2" t="s">
        <v>325</v>
      </c>
      <c r="Z44" s="2"/>
      <c r="AA44" s="23">
        <f>COUNTIF(B5:B77,"&gt;0")+COUNTIF(H5:H77,"&gt;0")+COUNTIF(N5:N77,"&gt;0")+COUNTIF(T5:T77,"&gt;0")+COUNTIF(Z5:Z21,"&gt;0")</f>
        <v>9</v>
      </c>
      <c r="AB44" s="23"/>
      <c r="AC44" s="23"/>
      <c r="AD44" s="2"/>
      <c r="AE44" s="11" t="s">
        <v>376</v>
      </c>
      <c r="AF44" s="11"/>
      <c r="AG44" s="11"/>
      <c r="AH44" s="11"/>
      <c r="AI44" s="11"/>
      <c r="AJ44" s="11"/>
    </row>
    <row r="45" spans="1:36" ht="9.9499999999999993" customHeight="1">
      <c r="A45" s="9">
        <v>0</v>
      </c>
      <c r="B45" s="9"/>
      <c r="C45" s="9">
        <v>10</v>
      </c>
      <c r="D45" s="9"/>
      <c r="E45" s="6">
        <f t="shared" si="0"/>
        <v>10</v>
      </c>
      <c r="F45" s="2" t="s">
        <v>28</v>
      </c>
      <c r="G45" s="9"/>
      <c r="H45" s="9"/>
      <c r="I45" s="9"/>
      <c r="J45" s="9"/>
      <c r="K45" s="6">
        <f t="shared" si="1"/>
        <v>0</v>
      </c>
      <c r="L45" s="2" t="s">
        <v>240</v>
      </c>
      <c r="M45" s="9">
        <v>0</v>
      </c>
      <c r="N45" s="9">
        <v>0</v>
      </c>
      <c r="O45" s="21">
        <v>3</v>
      </c>
      <c r="P45" s="9"/>
      <c r="Q45" s="6">
        <f t="shared" si="2"/>
        <v>3</v>
      </c>
      <c r="R45" s="2" t="s">
        <v>93</v>
      </c>
      <c r="S45" s="9"/>
      <c r="T45" s="9"/>
      <c r="U45" s="9">
        <v>10</v>
      </c>
      <c r="V45" s="9"/>
      <c r="W45" s="6">
        <f t="shared" si="3"/>
        <v>10</v>
      </c>
      <c r="X45" s="2" t="s">
        <v>180</v>
      </c>
      <c r="Y45" s="2" t="s">
        <v>326</v>
      </c>
      <c r="Z45" s="2"/>
      <c r="AA45" s="23">
        <f>SUM(B5:B77,H5:H77,N5:N77,T5:T77,Z5:Z21)</f>
        <v>46</v>
      </c>
      <c r="AB45" s="23"/>
      <c r="AC45" s="23"/>
      <c r="AD45" s="2"/>
      <c r="AE45" s="11" t="s">
        <v>393</v>
      </c>
      <c r="AF45" s="11"/>
      <c r="AG45" s="11"/>
      <c r="AH45" s="11"/>
      <c r="AI45" s="11"/>
      <c r="AJ45" s="11"/>
    </row>
    <row r="46" spans="1:36" ht="9.9499999999999993" customHeight="1">
      <c r="A46" s="9">
        <v>0</v>
      </c>
      <c r="B46" s="9"/>
      <c r="C46" s="9">
        <v>2</v>
      </c>
      <c r="D46" s="9"/>
      <c r="E46" s="6">
        <f t="shared" si="0"/>
        <v>2</v>
      </c>
      <c r="F46" s="2" t="s">
        <v>29</v>
      </c>
      <c r="G46" s="9"/>
      <c r="H46" s="9"/>
      <c r="I46" s="9"/>
      <c r="J46" s="9"/>
      <c r="K46" s="6">
        <f t="shared" si="1"/>
        <v>0</v>
      </c>
      <c r="L46" s="2" t="s">
        <v>241</v>
      </c>
      <c r="M46" s="9">
        <v>0</v>
      </c>
      <c r="N46" s="9">
        <v>0</v>
      </c>
      <c r="O46" s="21">
        <v>6</v>
      </c>
      <c r="P46" s="9"/>
      <c r="Q46" s="6">
        <f t="shared" si="2"/>
        <v>6</v>
      </c>
      <c r="R46" s="2" t="s">
        <v>94</v>
      </c>
      <c r="S46" s="9"/>
      <c r="T46" s="9"/>
      <c r="U46" s="9">
        <v>4</v>
      </c>
      <c r="V46" s="9"/>
      <c r="W46" s="6">
        <f t="shared" si="3"/>
        <v>4</v>
      </c>
      <c r="X46" s="2" t="s">
        <v>133</v>
      </c>
      <c r="Y46" s="2"/>
      <c r="Z46" s="2"/>
      <c r="AA46" s="2"/>
      <c r="AB46" s="2"/>
      <c r="AC46" s="2"/>
      <c r="AD46" s="2"/>
      <c r="AE46" s="11" t="s">
        <v>397</v>
      </c>
      <c r="AF46" s="11"/>
      <c r="AG46" s="11"/>
      <c r="AH46" s="11"/>
      <c r="AI46" s="11"/>
      <c r="AJ46" s="11"/>
    </row>
    <row r="47" spans="1:36" ht="9.9499999999999993" customHeight="1">
      <c r="A47" s="9">
        <v>0</v>
      </c>
      <c r="B47" s="9"/>
      <c r="C47" s="9">
        <v>0</v>
      </c>
      <c r="D47" s="9"/>
      <c r="E47" s="6">
        <f t="shared" si="0"/>
        <v>0</v>
      </c>
      <c r="F47" s="2" t="s">
        <v>195</v>
      </c>
      <c r="G47" s="9"/>
      <c r="H47" s="9"/>
      <c r="I47" s="9"/>
      <c r="J47" s="9"/>
      <c r="K47" s="6">
        <f t="shared" si="1"/>
        <v>0</v>
      </c>
      <c r="L47" s="2" t="s">
        <v>242</v>
      </c>
      <c r="M47" s="9">
        <v>0</v>
      </c>
      <c r="N47" s="9">
        <v>0</v>
      </c>
      <c r="O47" s="21">
        <v>1</v>
      </c>
      <c r="P47" s="9"/>
      <c r="Q47" s="6">
        <f t="shared" si="2"/>
        <v>1</v>
      </c>
      <c r="R47" s="2" t="s">
        <v>273</v>
      </c>
      <c r="S47" s="9"/>
      <c r="T47" s="9"/>
      <c r="U47" s="9">
        <v>0</v>
      </c>
      <c r="V47" s="9"/>
      <c r="W47" s="6">
        <f t="shared" si="3"/>
        <v>0</v>
      </c>
      <c r="X47" s="2" t="s">
        <v>294</v>
      </c>
      <c r="Y47" s="8" t="s">
        <v>331</v>
      </c>
      <c r="Z47" s="2"/>
      <c r="AA47" s="2"/>
      <c r="AB47" s="2"/>
      <c r="AC47" s="2"/>
      <c r="AD47" s="2"/>
      <c r="AE47" s="11" t="s">
        <v>411</v>
      </c>
      <c r="AF47" s="11"/>
      <c r="AG47" s="11"/>
      <c r="AH47" s="11"/>
      <c r="AI47" s="11"/>
      <c r="AJ47" s="11"/>
    </row>
    <row r="48" spans="1:36" ht="9.9499999999999993" customHeight="1">
      <c r="A48" s="9">
        <v>0</v>
      </c>
      <c r="B48" s="9"/>
      <c r="C48" s="9">
        <v>0</v>
      </c>
      <c r="D48" s="9"/>
      <c r="E48" s="6">
        <f t="shared" si="0"/>
        <v>0</v>
      </c>
      <c r="F48" s="2" t="s">
        <v>196</v>
      </c>
      <c r="G48" s="9"/>
      <c r="H48" s="9"/>
      <c r="I48" s="9"/>
      <c r="J48" s="9"/>
      <c r="K48" s="6">
        <f t="shared" si="1"/>
        <v>0</v>
      </c>
      <c r="L48" s="2" t="s">
        <v>243</v>
      </c>
      <c r="M48" s="9">
        <v>0</v>
      </c>
      <c r="N48" s="9">
        <v>0</v>
      </c>
      <c r="O48" s="21">
        <v>0</v>
      </c>
      <c r="P48" s="9"/>
      <c r="Q48" s="6">
        <f t="shared" si="2"/>
        <v>0</v>
      </c>
      <c r="R48" s="2" t="s">
        <v>95</v>
      </c>
      <c r="S48" s="9"/>
      <c r="T48" s="9"/>
      <c r="U48" s="9">
        <v>0</v>
      </c>
      <c r="V48" s="9"/>
      <c r="W48" s="6">
        <f t="shared" si="3"/>
        <v>0</v>
      </c>
      <c r="X48" s="2" t="s">
        <v>295</v>
      </c>
      <c r="Y48" s="2" t="s">
        <v>332</v>
      </c>
      <c r="Z48" s="2"/>
      <c r="AA48" s="23">
        <v>28.25</v>
      </c>
      <c r="AB48" s="23"/>
      <c r="AC48" s="23"/>
      <c r="AD48" s="2"/>
      <c r="AE48" s="11" t="s">
        <v>398</v>
      </c>
      <c r="AF48" s="11"/>
      <c r="AG48" s="11"/>
      <c r="AH48" s="11"/>
      <c r="AI48" s="11"/>
      <c r="AJ48" s="11"/>
    </row>
    <row r="49" spans="1:36" ht="9.9499999999999993" customHeight="1">
      <c r="A49" s="9">
        <v>0</v>
      </c>
      <c r="B49" s="9"/>
      <c r="C49" s="9">
        <v>0</v>
      </c>
      <c r="D49" s="9"/>
      <c r="E49" s="6">
        <f t="shared" si="0"/>
        <v>0</v>
      </c>
      <c r="F49" s="2" t="s">
        <v>197</v>
      </c>
      <c r="G49" s="9"/>
      <c r="H49" s="9"/>
      <c r="I49" s="9"/>
      <c r="J49" s="9"/>
      <c r="K49" s="6">
        <f t="shared" si="1"/>
        <v>0</v>
      </c>
      <c r="L49" s="2" t="s">
        <v>244</v>
      </c>
      <c r="M49" s="9">
        <v>0</v>
      </c>
      <c r="N49" s="9">
        <v>0</v>
      </c>
      <c r="O49" s="21">
        <v>0</v>
      </c>
      <c r="P49" s="9"/>
      <c r="Q49" s="6">
        <f t="shared" si="2"/>
        <v>0</v>
      </c>
      <c r="R49" s="2" t="s">
        <v>96</v>
      </c>
      <c r="S49" s="9"/>
      <c r="T49" s="9"/>
      <c r="U49" s="9">
        <v>0</v>
      </c>
      <c r="V49" s="9"/>
      <c r="W49" s="6">
        <f t="shared" si="3"/>
        <v>0</v>
      </c>
      <c r="X49" s="2" t="s">
        <v>181</v>
      </c>
      <c r="Y49" s="2" t="s">
        <v>333</v>
      </c>
      <c r="Z49" s="2"/>
      <c r="AA49" s="23">
        <v>16</v>
      </c>
      <c r="AB49" s="23"/>
      <c r="AC49" s="23"/>
      <c r="AD49" s="2"/>
      <c r="AE49" s="11" t="s">
        <v>399</v>
      </c>
      <c r="AF49" s="11"/>
      <c r="AG49" s="11"/>
      <c r="AH49" s="11"/>
      <c r="AI49" s="11"/>
      <c r="AJ49" s="11"/>
    </row>
    <row r="50" spans="1:36" ht="9.9499999999999993" customHeight="1">
      <c r="A50" s="9">
        <v>0</v>
      </c>
      <c r="B50" s="9"/>
      <c r="C50" s="9">
        <v>0</v>
      </c>
      <c r="D50" s="9"/>
      <c r="E50" s="6">
        <f t="shared" si="0"/>
        <v>0</v>
      </c>
      <c r="F50" s="2" t="s">
        <v>198</v>
      </c>
      <c r="G50" s="9"/>
      <c r="H50" s="9"/>
      <c r="I50" s="9"/>
      <c r="J50" s="9"/>
      <c r="K50" s="6">
        <f t="shared" si="1"/>
        <v>0</v>
      </c>
      <c r="L50" s="2" t="s">
        <v>245</v>
      </c>
      <c r="M50" s="9">
        <v>0</v>
      </c>
      <c r="N50" s="9">
        <v>0</v>
      </c>
      <c r="O50" s="21">
        <v>0</v>
      </c>
      <c r="P50" s="9"/>
      <c r="Q50" s="6">
        <f t="shared" si="2"/>
        <v>0</v>
      </c>
      <c r="R50" s="2" t="s">
        <v>97</v>
      </c>
      <c r="S50" s="9"/>
      <c r="T50" s="9"/>
      <c r="U50" s="9">
        <v>0</v>
      </c>
      <c r="V50" s="9"/>
      <c r="W50" s="6">
        <f t="shared" si="3"/>
        <v>0</v>
      </c>
      <c r="X50" s="2" t="s">
        <v>134</v>
      </c>
      <c r="Y50" s="2" t="s">
        <v>334</v>
      </c>
      <c r="Z50" s="2"/>
      <c r="AA50" s="22">
        <v>1</v>
      </c>
      <c r="AB50" s="22"/>
      <c r="AC50" s="22"/>
      <c r="AD50" s="2"/>
      <c r="AE50" s="11" t="s">
        <v>401</v>
      </c>
      <c r="AF50" s="11"/>
      <c r="AG50" s="11"/>
      <c r="AH50" s="11"/>
      <c r="AI50" s="11"/>
      <c r="AJ50" s="11"/>
    </row>
    <row r="51" spans="1:36" ht="9.9499999999999993" customHeight="1">
      <c r="A51" s="9">
        <v>0</v>
      </c>
      <c r="B51" s="9"/>
      <c r="C51" s="9">
        <v>0</v>
      </c>
      <c r="D51" s="9"/>
      <c r="E51" s="6">
        <f t="shared" si="0"/>
        <v>0</v>
      </c>
      <c r="F51" s="2" t="s">
        <v>30</v>
      </c>
      <c r="G51" s="9"/>
      <c r="H51" s="9"/>
      <c r="I51" s="9"/>
      <c r="J51" s="9"/>
      <c r="K51" s="6">
        <f t="shared" si="1"/>
        <v>0</v>
      </c>
      <c r="L51" s="2" t="s">
        <v>246</v>
      </c>
      <c r="M51" s="9">
        <v>0</v>
      </c>
      <c r="N51" s="9">
        <v>0</v>
      </c>
      <c r="O51" s="21">
        <v>0</v>
      </c>
      <c r="P51" s="9"/>
      <c r="Q51" s="6">
        <f t="shared" si="2"/>
        <v>0</v>
      </c>
      <c r="R51" s="2" t="s">
        <v>162</v>
      </c>
      <c r="S51" s="9"/>
      <c r="T51" s="9"/>
      <c r="U51" s="9">
        <v>13</v>
      </c>
      <c r="V51" s="9"/>
      <c r="W51" s="6">
        <f t="shared" si="3"/>
        <v>13</v>
      </c>
      <c r="X51" s="2" t="s">
        <v>135</v>
      </c>
      <c r="Y51" s="2" t="s">
        <v>335</v>
      </c>
      <c r="Z51" s="2"/>
      <c r="AA51" s="22"/>
      <c r="AB51" s="22"/>
      <c r="AC51" s="22"/>
      <c r="AD51" s="13" t="s">
        <v>354</v>
      </c>
      <c r="AE51" s="11" t="s">
        <v>394</v>
      </c>
      <c r="AF51" s="11"/>
      <c r="AG51" s="11"/>
      <c r="AH51" s="11"/>
      <c r="AI51" s="11"/>
      <c r="AJ51" s="11"/>
    </row>
    <row r="52" spans="1:36" ht="9.9499999999999993" customHeight="1">
      <c r="A52" s="9">
        <v>0</v>
      </c>
      <c r="B52" s="9"/>
      <c r="C52" s="9">
        <v>2</v>
      </c>
      <c r="D52" s="9"/>
      <c r="E52" s="6">
        <f t="shared" si="0"/>
        <v>2</v>
      </c>
      <c r="F52" s="2" t="s">
        <v>31</v>
      </c>
      <c r="G52" s="9"/>
      <c r="H52" s="9"/>
      <c r="I52" s="9"/>
      <c r="J52" s="9"/>
      <c r="K52" s="6">
        <f t="shared" si="1"/>
        <v>0</v>
      </c>
      <c r="L52" s="2" t="s">
        <v>61</v>
      </c>
      <c r="M52" s="9">
        <v>0</v>
      </c>
      <c r="N52" s="9">
        <v>0</v>
      </c>
      <c r="O52" s="21">
        <v>0</v>
      </c>
      <c r="P52" s="9"/>
      <c r="Q52" s="6">
        <f t="shared" si="2"/>
        <v>0</v>
      </c>
      <c r="R52" s="2" t="s">
        <v>98</v>
      </c>
      <c r="S52" s="9"/>
      <c r="T52" s="9">
        <v>0</v>
      </c>
      <c r="U52" s="9">
        <v>21</v>
      </c>
      <c r="V52" s="9"/>
      <c r="W52" s="6">
        <f t="shared" si="3"/>
        <v>21</v>
      </c>
      <c r="X52" s="2" t="s">
        <v>136</v>
      </c>
      <c r="Y52" s="2" t="s">
        <v>335</v>
      </c>
      <c r="Z52" s="2"/>
      <c r="AA52" s="23">
        <v>0</v>
      </c>
      <c r="AB52" s="23"/>
      <c r="AC52" s="23"/>
      <c r="AD52" s="2"/>
      <c r="AE52" s="11" t="s">
        <v>406</v>
      </c>
      <c r="AF52" s="11"/>
      <c r="AG52" s="11"/>
      <c r="AH52" s="11"/>
      <c r="AI52" s="11"/>
      <c r="AJ52" s="11"/>
    </row>
    <row r="53" spans="1:36" ht="9.9499999999999993" customHeight="1">
      <c r="A53" s="9">
        <v>0</v>
      </c>
      <c r="B53" s="9"/>
      <c r="C53" s="9">
        <v>0</v>
      </c>
      <c r="D53" s="9"/>
      <c r="E53" s="6">
        <f t="shared" si="0"/>
        <v>0</v>
      </c>
      <c r="F53" s="2" t="s">
        <v>199</v>
      </c>
      <c r="G53" s="9"/>
      <c r="H53" s="9"/>
      <c r="I53" s="9"/>
      <c r="J53" s="9"/>
      <c r="K53" s="6">
        <f t="shared" si="1"/>
        <v>0</v>
      </c>
      <c r="L53" s="2" t="s">
        <v>158</v>
      </c>
      <c r="M53" s="9">
        <v>0</v>
      </c>
      <c r="N53" s="9">
        <v>0</v>
      </c>
      <c r="O53" s="21">
        <v>0</v>
      </c>
      <c r="P53" s="9"/>
      <c r="Q53" s="6">
        <f t="shared" si="2"/>
        <v>0</v>
      </c>
      <c r="R53" s="2" t="s">
        <v>99</v>
      </c>
      <c r="S53" s="9"/>
      <c r="T53" s="9"/>
      <c r="U53" s="9">
        <v>0</v>
      </c>
      <c r="V53" s="9"/>
      <c r="W53" s="6">
        <f t="shared" si="3"/>
        <v>0</v>
      </c>
      <c r="X53" s="2" t="s">
        <v>137</v>
      </c>
      <c r="Y53" s="2" t="s">
        <v>336</v>
      </c>
      <c r="Z53" s="2"/>
      <c r="AA53" s="23">
        <v>14</v>
      </c>
      <c r="AB53" s="23"/>
      <c r="AC53" s="23"/>
      <c r="AD53" s="2"/>
      <c r="AE53" s="11" t="s">
        <v>395</v>
      </c>
      <c r="AF53" s="11"/>
      <c r="AG53" s="11"/>
      <c r="AH53" s="11"/>
      <c r="AI53" s="11"/>
      <c r="AJ53" s="11"/>
    </row>
    <row r="54" spans="1:36" ht="9.9499999999999993" customHeight="1">
      <c r="A54" s="9">
        <v>0</v>
      </c>
      <c r="B54" s="9"/>
      <c r="C54" s="9">
        <v>0</v>
      </c>
      <c r="D54" s="9"/>
      <c r="E54" s="6">
        <f t="shared" si="0"/>
        <v>0</v>
      </c>
      <c r="F54" s="2" t="s">
        <v>186</v>
      </c>
      <c r="G54" s="9"/>
      <c r="H54" s="9"/>
      <c r="I54" s="9"/>
      <c r="J54" s="9"/>
      <c r="K54" s="6">
        <f t="shared" si="1"/>
        <v>0</v>
      </c>
      <c r="L54" s="2" t="s">
        <v>247</v>
      </c>
      <c r="M54" s="9">
        <v>0</v>
      </c>
      <c r="N54" s="9">
        <v>0</v>
      </c>
      <c r="O54" s="21">
        <v>0</v>
      </c>
      <c r="P54" s="9"/>
      <c r="Q54" s="6">
        <f t="shared" si="2"/>
        <v>0</v>
      </c>
      <c r="R54" s="2" t="s">
        <v>100</v>
      </c>
      <c r="S54" s="9"/>
      <c r="T54" s="9"/>
      <c r="U54" s="9">
        <v>11</v>
      </c>
      <c r="V54" s="9"/>
      <c r="W54" s="6">
        <f t="shared" si="3"/>
        <v>11</v>
      </c>
      <c r="X54" s="2" t="s">
        <v>138</v>
      </c>
      <c r="Y54" s="2" t="s">
        <v>337</v>
      </c>
      <c r="Z54" s="2"/>
      <c r="AA54" s="23">
        <v>210.1</v>
      </c>
      <c r="AB54" s="23"/>
      <c r="AC54" s="23"/>
      <c r="AD54" s="2"/>
      <c r="AE54" s="11" t="s">
        <v>407</v>
      </c>
      <c r="AF54" s="11"/>
      <c r="AG54" s="11"/>
      <c r="AH54" s="11"/>
      <c r="AI54" s="11"/>
      <c r="AJ54" s="11"/>
    </row>
    <row r="55" spans="1:36" ht="9.9499999999999993" customHeight="1">
      <c r="A55" s="9">
        <v>0</v>
      </c>
      <c r="B55" s="9"/>
      <c r="C55" s="9">
        <v>0</v>
      </c>
      <c r="D55" s="9"/>
      <c r="E55" s="6">
        <f t="shared" si="0"/>
        <v>0</v>
      </c>
      <c r="F55" s="2" t="s">
        <v>200</v>
      </c>
      <c r="G55" s="9"/>
      <c r="H55" s="9"/>
      <c r="I55" s="9"/>
      <c r="J55" s="9"/>
      <c r="K55" s="6">
        <f t="shared" si="1"/>
        <v>0</v>
      </c>
      <c r="L55" s="2" t="s">
        <v>248</v>
      </c>
      <c r="M55" s="9">
        <v>0</v>
      </c>
      <c r="N55" s="9">
        <v>4</v>
      </c>
      <c r="O55" s="21">
        <v>56</v>
      </c>
      <c r="P55" s="9"/>
      <c r="Q55" s="6">
        <f t="shared" si="2"/>
        <v>60</v>
      </c>
      <c r="R55" s="2" t="s">
        <v>101</v>
      </c>
      <c r="S55" s="9"/>
      <c r="T55" s="9"/>
      <c r="U55" s="9">
        <v>9</v>
      </c>
      <c r="V55" s="9"/>
      <c r="W55" s="6">
        <f t="shared" si="3"/>
        <v>9</v>
      </c>
      <c r="X55" s="2" t="s">
        <v>139</v>
      </c>
      <c r="Y55" s="2" t="s">
        <v>338</v>
      </c>
      <c r="Z55" s="2"/>
      <c r="AA55" s="23">
        <v>0.5</v>
      </c>
      <c r="AB55" s="23"/>
      <c r="AC55" s="23"/>
      <c r="AD55" s="2"/>
      <c r="AE55" s="11" t="s">
        <v>412</v>
      </c>
      <c r="AF55" s="11"/>
      <c r="AG55" s="11"/>
      <c r="AH55" s="11"/>
      <c r="AI55" s="11"/>
      <c r="AJ55" s="11"/>
    </row>
    <row r="56" spans="1:36" ht="9.9499999999999993" customHeight="1">
      <c r="A56" s="9">
        <v>0</v>
      </c>
      <c r="B56" s="9"/>
      <c r="C56" s="9">
        <v>0</v>
      </c>
      <c r="D56" s="9"/>
      <c r="E56" s="6">
        <f t="shared" si="0"/>
        <v>0</v>
      </c>
      <c r="F56" s="2" t="s">
        <v>201</v>
      </c>
      <c r="G56" s="9"/>
      <c r="H56" s="9"/>
      <c r="I56" s="9"/>
      <c r="J56" s="9"/>
      <c r="K56" s="6">
        <f t="shared" si="1"/>
        <v>0</v>
      </c>
      <c r="L56" s="2" t="s">
        <v>249</v>
      </c>
      <c r="M56" s="9">
        <v>0</v>
      </c>
      <c r="N56" s="9">
        <v>10</v>
      </c>
      <c r="O56" s="21">
        <v>82</v>
      </c>
      <c r="P56" s="9"/>
      <c r="Q56" s="6">
        <f t="shared" si="2"/>
        <v>92</v>
      </c>
      <c r="R56" s="2" t="s">
        <v>102</v>
      </c>
      <c r="S56" s="9"/>
      <c r="T56" s="9"/>
      <c r="U56" s="9">
        <v>0</v>
      </c>
      <c r="V56" s="9"/>
      <c r="W56" s="6">
        <f t="shared" si="3"/>
        <v>0</v>
      </c>
      <c r="X56" s="2" t="s">
        <v>140</v>
      </c>
      <c r="Y56" s="2" t="s">
        <v>339</v>
      </c>
      <c r="Z56" s="2"/>
      <c r="AA56" s="22"/>
      <c r="AB56" s="22"/>
      <c r="AC56" s="22"/>
      <c r="AD56" s="13" t="s">
        <v>354</v>
      </c>
      <c r="AE56" s="11" t="s">
        <v>413</v>
      </c>
      <c r="AF56" s="11"/>
      <c r="AG56" s="11"/>
      <c r="AH56" s="11"/>
      <c r="AI56" s="11"/>
      <c r="AJ56" s="11"/>
    </row>
    <row r="57" spans="1:36" ht="9.9499999999999993" customHeight="1">
      <c r="A57" s="9">
        <v>0</v>
      </c>
      <c r="B57" s="9"/>
      <c r="C57" s="9">
        <v>0</v>
      </c>
      <c r="D57" s="9"/>
      <c r="E57" s="6">
        <f t="shared" si="0"/>
        <v>0</v>
      </c>
      <c r="F57" s="2" t="s">
        <v>202</v>
      </c>
      <c r="G57" s="9"/>
      <c r="H57" s="9"/>
      <c r="I57" s="9"/>
      <c r="J57" s="9"/>
      <c r="K57" s="6">
        <f t="shared" si="1"/>
        <v>0</v>
      </c>
      <c r="L57" s="2" t="s">
        <v>62</v>
      </c>
      <c r="M57" s="9">
        <v>0</v>
      </c>
      <c r="N57" s="9">
        <v>0</v>
      </c>
      <c r="O57" s="21">
        <v>0</v>
      </c>
      <c r="P57" s="9"/>
      <c r="Q57" s="6">
        <f t="shared" si="2"/>
        <v>0</v>
      </c>
      <c r="R57" s="2" t="s">
        <v>103</v>
      </c>
      <c r="S57" s="9"/>
      <c r="T57" s="9"/>
      <c r="U57" s="9">
        <v>0</v>
      </c>
      <c r="V57" s="9"/>
      <c r="W57" s="6">
        <f t="shared" si="3"/>
        <v>0</v>
      </c>
      <c r="X57" s="2" t="s">
        <v>153</v>
      </c>
      <c r="Y57" s="2" t="s">
        <v>339</v>
      </c>
      <c r="Z57" s="2"/>
      <c r="AA57" s="22"/>
      <c r="AB57" s="22"/>
      <c r="AC57" s="22"/>
      <c r="AD57" s="2" t="s">
        <v>354</v>
      </c>
      <c r="AE57" s="11" t="s">
        <v>414</v>
      </c>
      <c r="AF57" s="11"/>
      <c r="AG57" s="11"/>
      <c r="AH57" s="11"/>
      <c r="AI57" s="11"/>
      <c r="AJ57" s="11"/>
    </row>
    <row r="58" spans="1:36" ht="9.9499999999999993" customHeight="1">
      <c r="A58" s="9">
        <v>0</v>
      </c>
      <c r="B58" s="9"/>
      <c r="C58" s="9">
        <v>5</v>
      </c>
      <c r="D58" s="9"/>
      <c r="E58" s="6">
        <f t="shared" si="0"/>
        <v>5</v>
      </c>
      <c r="F58" s="2" t="s">
        <v>32</v>
      </c>
      <c r="G58" s="9"/>
      <c r="H58" s="9"/>
      <c r="I58" s="9"/>
      <c r="J58" s="9"/>
      <c r="K58" s="6">
        <f t="shared" si="1"/>
        <v>0</v>
      </c>
      <c r="L58" s="2" t="s">
        <v>250</v>
      </c>
      <c r="M58" s="9">
        <v>0</v>
      </c>
      <c r="N58" s="9">
        <v>0</v>
      </c>
      <c r="O58" s="21">
        <v>25</v>
      </c>
      <c r="P58" s="9"/>
      <c r="Q58" s="6">
        <f t="shared" si="2"/>
        <v>25</v>
      </c>
      <c r="R58" s="2" t="s">
        <v>161</v>
      </c>
      <c r="S58" s="9"/>
      <c r="T58" s="9"/>
      <c r="U58" s="9">
        <v>0</v>
      </c>
      <c r="V58" s="9"/>
      <c r="W58" s="6">
        <f t="shared" si="3"/>
        <v>0</v>
      </c>
      <c r="X58" s="2" t="s">
        <v>298</v>
      </c>
      <c r="Y58" s="2" t="s">
        <v>340</v>
      </c>
      <c r="Z58" s="2"/>
      <c r="AA58" s="23">
        <v>7</v>
      </c>
      <c r="AB58" s="23"/>
      <c r="AC58" s="23"/>
      <c r="AD58" s="2"/>
      <c r="AE58" s="11" t="s">
        <v>415</v>
      </c>
      <c r="AF58" s="11"/>
      <c r="AG58" s="11"/>
      <c r="AH58" s="11"/>
      <c r="AI58" s="11"/>
      <c r="AJ58" s="11"/>
    </row>
    <row r="59" spans="1:36" ht="9.9499999999999993" customHeight="1">
      <c r="A59" s="9">
        <v>0</v>
      </c>
      <c r="B59" s="9"/>
      <c r="C59" s="9">
        <v>10</v>
      </c>
      <c r="D59" s="9"/>
      <c r="E59" s="6">
        <f t="shared" si="0"/>
        <v>10</v>
      </c>
      <c r="F59" s="2" t="s">
        <v>33</v>
      </c>
      <c r="G59" s="9"/>
      <c r="H59" s="9"/>
      <c r="I59" s="9"/>
      <c r="J59" s="9"/>
      <c r="K59" s="6">
        <f t="shared" si="1"/>
        <v>0</v>
      </c>
      <c r="L59" s="2" t="s">
        <v>251</v>
      </c>
      <c r="M59" s="9">
        <v>0</v>
      </c>
      <c r="N59" s="9">
        <v>0</v>
      </c>
      <c r="O59" s="21">
        <v>8</v>
      </c>
      <c r="P59" s="9"/>
      <c r="Q59" s="6">
        <f t="shared" si="2"/>
        <v>8</v>
      </c>
      <c r="R59" s="2" t="s">
        <v>160</v>
      </c>
      <c r="S59" s="9"/>
      <c r="T59" s="9"/>
      <c r="U59" s="9">
        <v>0</v>
      </c>
      <c r="V59" s="9"/>
      <c r="W59" s="6">
        <f t="shared" si="3"/>
        <v>0</v>
      </c>
      <c r="X59" s="2" t="s">
        <v>299</v>
      </c>
      <c r="Y59" s="2" t="s">
        <v>341</v>
      </c>
      <c r="Z59" s="2"/>
      <c r="AA59" s="23">
        <v>28</v>
      </c>
      <c r="AB59" s="23"/>
      <c r="AC59" s="23"/>
      <c r="AD59" s="2"/>
      <c r="AE59" s="11" t="s">
        <v>415</v>
      </c>
      <c r="AF59" s="11"/>
      <c r="AG59" s="11"/>
      <c r="AH59" s="11"/>
      <c r="AI59" s="11"/>
      <c r="AJ59" s="11"/>
    </row>
    <row r="60" spans="1:36" ht="9.9499999999999993" customHeight="1">
      <c r="A60" s="9">
        <v>0</v>
      </c>
      <c r="B60" s="9"/>
      <c r="C60" s="9">
        <v>0</v>
      </c>
      <c r="D60" s="9"/>
      <c r="E60" s="6">
        <f t="shared" si="0"/>
        <v>0</v>
      </c>
      <c r="F60" s="2" t="s">
        <v>34</v>
      </c>
      <c r="G60" s="9"/>
      <c r="H60" s="9"/>
      <c r="I60" s="9"/>
      <c r="J60" s="9"/>
      <c r="K60" s="6">
        <f t="shared" si="1"/>
        <v>0</v>
      </c>
      <c r="L60" s="2" t="s">
        <v>252</v>
      </c>
      <c r="M60" s="9">
        <v>0</v>
      </c>
      <c r="N60" s="9">
        <v>0</v>
      </c>
      <c r="O60" s="21">
        <v>0</v>
      </c>
      <c r="P60" s="9"/>
      <c r="Q60" s="6">
        <f t="shared" si="2"/>
        <v>0</v>
      </c>
      <c r="R60" s="2" t="s">
        <v>274</v>
      </c>
      <c r="S60" s="9"/>
      <c r="T60" s="9"/>
      <c r="U60" s="9">
        <v>0</v>
      </c>
      <c r="V60" s="9"/>
      <c r="W60" s="6">
        <f t="shared" si="3"/>
        <v>0</v>
      </c>
      <c r="X60" s="2" t="s">
        <v>300</v>
      </c>
      <c r="Y60" s="2" t="s">
        <v>325</v>
      </c>
      <c r="Z60" s="2"/>
      <c r="AA60" s="23">
        <f>COUNTIF(C5:C77,"&gt;0")+COUNTIF(I5:I77,"&gt;0")+COUNTIF(O5:O77,"&gt;0")+COUNTIF(U5:U77,"&gt;0")+COUNTIF(AA5:AA21,"&gt;0")</f>
        <v>89</v>
      </c>
      <c r="AB60" s="23"/>
      <c r="AC60" s="23"/>
      <c r="AD60" s="2"/>
      <c r="AE60" s="11" t="s">
        <v>415</v>
      </c>
      <c r="AF60" s="11"/>
      <c r="AG60" s="11"/>
      <c r="AH60" s="11"/>
      <c r="AI60" s="11"/>
      <c r="AJ60" s="11"/>
    </row>
    <row r="61" spans="1:36" ht="9.9499999999999993" customHeight="1">
      <c r="A61" s="9">
        <v>0</v>
      </c>
      <c r="B61" s="9"/>
      <c r="C61" s="9">
        <v>0</v>
      </c>
      <c r="D61" s="9"/>
      <c r="E61" s="6">
        <f t="shared" si="0"/>
        <v>0</v>
      </c>
      <c r="F61" s="2" t="s">
        <v>211</v>
      </c>
      <c r="G61" s="9"/>
      <c r="H61" s="9"/>
      <c r="I61" s="9"/>
      <c r="J61" s="9"/>
      <c r="K61" s="6">
        <f t="shared" si="1"/>
        <v>0</v>
      </c>
      <c r="L61" s="2" t="s">
        <v>253</v>
      </c>
      <c r="M61" s="9">
        <v>0</v>
      </c>
      <c r="N61" s="9">
        <v>6</v>
      </c>
      <c r="O61" s="21">
        <v>85</v>
      </c>
      <c r="P61" s="9"/>
      <c r="Q61" s="6">
        <f t="shared" si="2"/>
        <v>91</v>
      </c>
      <c r="R61" s="2" t="s">
        <v>104</v>
      </c>
      <c r="S61" s="9"/>
      <c r="T61" s="9"/>
      <c r="U61" s="9">
        <v>5</v>
      </c>
      <c r="V61" s="9"/>
      <c r="W61" s="6">
        <f t="shared" si="3"/>
        <v>5</v>
      </c>
      <c r="X61" s="2" t="s">
        <v>301</v>
      </c>
      <c r="Y61" s="2" t="s">
        <v>326</v>
      </c>
      <c r="Z61" s="2"/>
      <c r="AA61" s="23">
        <f>SUM(C5:C77,I5:I77,O5:O77,U5:U77,AA5:AA21)</f>
        <v>3274</v>
      </c>
      <c r="AB61" s="23"/>
      <c r="AC61" s="23"/>
      <c r="AD61" s="2"/>
      <c r="AE61" s="11"/>
      <c r="AF61" s="11"/>
      <c r="AG61" s="11"/>
      <c r="AH61" s="11"/>
      <c r="AI61" s="11"/>
      <c r="AJ61" s="11"/>
    </row>
    <row r="62" spans="1:36" ht="9.9499999999999993" customHeight="1">
      <c r="A62" s="9">
        <v>0</v>
      </c>
      <c r="B62" s="9"/>
      <c r="C62" s="9">
        <v>0</v>
      </c>
      <c r="D62" s="9"/>
      <c r="E62" s="6">
        <f t="shared" si="0"/>
        <v>0</v>
      </c>
      <c r="F62" s="2" t="s">
        <v>213</v>
      </c>
      <c r="G62" s="9"/>
      <c r="H62" s="9"/>
      <c r="I62" s="9"/>
      <c r="J62" s="9"/>
      <c r="K62" s="6">
        <f t="shared" si="1"/>
        <v>0</v>
      </c>
      <c r="L62" s="2" t="s">
        <v>254</v>
      </c>
      <c r="M62" s="9">
        <v>0</v>
      </c>
      <c r="N62" s="9">
        <v>0</v>
      </c>
      <c r="O62" s="21">
        <v>0</v>
      </c>
      <c r="P62" s="9"/>
      <c r="Q62" s="6">
        <f t="shared" si="2"/>
        <v>0</v>
      </c>
      <c r="R62" s="2" t="s">
        <v>105</v>
      </c>
      <c r="S62" s="9"/>
      <c r="T62" s="9"/>
      <c r="U62" s="9">
        <v>0</v>
      </c>
      <c r="V62" s="9"/>
      <c r="W62" s="6">
        <f t="shared" si="3"/>
        <v>0</v>
      </c>
      <c r="X62" s="2" t="s">
        <v>302</v>
      </c>
      <c r="Y62" s="2"/>
      <c r="Z62" s="2"/>
      <c r="AA62" s="25"/>
      <c r="AB62" s="25"/>
      <c r="AC62" s="25"/>
      <c r="AD62" s="2"/>
      <c r="AE62" s="11"/>
      <c r="AF62" s="11"/>
      <c r="AG62" s="11"/>
      <c r="AH62" s="11"/>
      <c r="AI62" s="11"/>
      <c r="AJ62" s="11"/>
    </row>
    <row r="63" spans="1:36" ht="9.9499999999999993" customHeight="1">
      <c r="A63" s="9">
        <v>0</v>
      </c>
      <c r="B63" s="9"/>
      <c r="C63" s="9">
        <v>0</v>
      </c>
      <c r="D63" s="9"/>
      <c r="E63" s="6">
        <f t="shared" si="0"/>
        <v>0</v>
      </c>
      <c r="F63" s="2" t="s">
        <v>212</v>
      </c>
      <c r="G63" s="9"/>
      <c r="H63" s="9"/>
      <c r="I63" s="9"/>
      <c r="J63" s="9"/>
      <c r="K63" s="6">
        <f t="shared" si="1"/>
        <v>0</v>
      </c>
      <c r="L63" s="2" t="s">
        <v>63</v>
      </c>
      <c r="M63" s="9">
        <v>0</v>
      </c>
      <c r="N63" s="9">
        <v>0</v>
      </c>
      <c r="O63" s="21">
        <v>0</v>
      </c>
      <c r="P63" s="9"/>
      <c r="Q63" s="6">
        <f t="shared" si="2"/>
        <v>0</v>
      </c>
      <c r="R63" s="2" t="s">
        <v>275</v>
      </c>
      <c r="S63" s="9"/>
      <c r="T63" s="9"/>
      <c r="U63" s="9">
        <v>0</v>
      </c>
      <c r="V63" s="9"/>
      <c r="W63" s="6">
        <f t="shared" si="3"/>
        <v>0</v>
      </c>
      <c r="X63" s="2" t="s">
        <v>182</v>
      </c>
      <c r="Y63" s="8" t="s">
        <v>342</v>
      </c>
      <c r="Z63" s="2"/>
      <c r="AA63" s="11"/>
      <c r="AB63" s="11"/>
      <c r="AC63" s="11"/>
      <c r="AD63" s="2"/>
      <c r="AE63" s="11"/>
      <c r="AF63" s="11"/>
      <c r="AG63" s="11"/>
      <c r="AH63" s="11"/>
      <c r="AI63" s="11"/>
      <c r="AJ63" s="11"/>
    </row>
    <row r="64" spans="1:36" ht="9.9499999999999993" customHeight="1">
      <c r="A64" s="9">
        <v>0</v>
      </c>
      <c r="B64" s="9"/>
      <c r="C64" s="9">
        <v>1</v>
      </c>
      <c r="D64" s="9"/>
      <c r="E64" s="6">
        <f t="shared" si="0"/>
        <v>1</v>
      </c>
      <c r="F64" s="2" t="s">
        <v>35</v>
      </c>
      <c r="G64" s="9"/>
      <c r="H64" s="9"/>
      <c r="I64" s="9"/>
      <c r="J64" s="9"/>
      <c r="K64" s="6">
        <f t="shared" si="1"/>
        <v>0</v>
      </c>
      <c r="L64" s="2" t="s">
        <v>64</v>
      </c>
      <c r="M64" s="9">
        <v>0</v>
      </c>
      <c r="N64" s="9">
        <v>0</v>
      </c>
      <c r="O64" s="21">
        <v>0</v>
      </c>
      <c r="P64" s="9"/>
      <c r="Q64" s="6">
        <f t="shared" si="2"/>
        <v>0</v>
      </c>
      <c r="R64" s="2" t="s">
        <v>276</v>
      </c>
      <c r="S64" s="9"/>
      <c r="T64" s="9"/>
      <c r="U64" s="9">
        <v>0</v>
      </c>
      <c r="V64" s="9"/>
      <c r="W64" s="6">
        <f t="shared" si="3"/>
        <v>0</v>
      </c>
      <c r="X64" s="2" t="s">
        <v>303</v>
      </c>
      <c r="Y64" s="2" t="s">
        <v>343</v>
      </c>
      <c r="Z64" s="2"/>
      <c r="AA64" s="23">
        <v>3</v>
      </c>
      <c r="AB64" s="23"/>
      <c r="AC64" s="23"/>
      <c r="AD64" s="2"/>
      <c r="AE64" s="11"/>
      <c r="AF64" s="11"/>
      <c r="AG64" s="11"/>
      <c r="AH64" s="11"/>
      <c r="AI64" s="11"/>
      <c r="AJ64" s="11"/>
    </row>
    <row r="65" spans="1:36" ht="9.9499999999999993" customHeight="1">
      <c r="A65" s="9">
        <v>0</v>
      </c>
      <c r="B65" s="9"/>
      <c r="C65" s="9">
        <v>0</v>
      </c>
      <c r="D65" s="9"/>
      <c r="E65" s="6">
        <f t="shared" si="0"/>
        <v>0</v>
      </c>
      <c r="F65" s="2" t="s">
        <v>36</v>
      </c>
      <c r="G65" s="9"/>
      <c r="H65" s="9"/>
      <c r="I65" s="9"/>
      <c r="J65" s="9"/>
      <c r="K65" s="6">
        <f t="shared" si="1"/>
        <v>0</v>
      </c>
      <c r="L65" s="2" t="s">
        <v>65</v>
      </c>
      <c r="M65" s="9">
        <v>0</v>
      </c>
      <c r="N65" s="9">
        <v>0</v>
      </c>
      <c r="O65" s="21">
        <v>0</v>
      </c>
      <c r="P65" s="9"/>
      <c r="Q65" s="6">
        <f t="shared" si="2"/>
        <v>0</v>
      </c>
      <c r="R65" s="2" t="s">
        <v>277</v>
      </c>
      <c r="S65" s="9"/>
      <c r="T65" s="9"/>
      <c r="U65" s="9">
        <v>2</v>
      </c>
      <c r="V65" s="9"/>
      <c r="W65" s="6">
        <f t="shared" si="3"/>
        <v>2</v>
      </c>
      <c r="X65" s="2" t="s">
        <v>304</v>
      </c>
      <c r="Y65" s="2" t="s">
        <v>344</v>
      </c>
      <c r="Z65" s="2"/>
      <c r="AA65" s="23">
        <v>1.6</v>
      </c>
      <c r="AB65" s="23"/>
      <c r="AC65" s="23"/>
      <c r="AD65" s="2"/>
      <c r="AE65" s="11"/>
      <c r="AF65" s="11"/>
      <c r="AG65" s="11"/>
      <c r="AH65" s="11"/>
      <c r="AI65" s="11"/>
      <c r="AJ65" s="11"/>
    </row>
    <row r="66" spans="1:36" ht="9.9499999999999993" customHeight="1">
      <c r="A66" s="9">
        <v>0</v>
      </c>
      <c r="B66" s="9"/>
      <c r="C66" s="9">
        <v>0</v>
      </c>
      <c r="D66" s="9"/>
      <c r="E66" s="6">
        <f t="shared" si="0"/>
        <v>0</v>
      </c>
      <c r="F66" s="2" t="s">
        <v>37</v>
      </c>
      <c r="G66" s="9"/>
      <c r="H66" s="9"/>
      <c r="I66" s="9"/>
      <c r="J66" s="9"/>
      <c r="K66" s="6">
        <f t="shared" si="1"/>
        <v>0</v>
      </c>
      <c r="L66" s="2" t="s">
        <v>255</v>
      </c>
      <c r="M66" s="9">
        <v>0</v>
      </c>
      <c r="N66" s="9">
        <v>0</v>
      </c>
      <c r="O66" s="21">
        <v>0</v>
      </c>
      <c r="P66" s="9"/>
      <c r="Q66" s="6">
        <f t="shared" si="2"/>
        <v>0</v>
      </c>
      <c r="R66" s="2" t="s">
        <v>106</v>
      </c>
      <c r="S66" s="9"/>
      <c r="T66" s="9">
        <v>14</v>
      </c>
      <c r="U66" s="9">
        <v>78</v>
      </c>
      <c r="V66" s="9"/>
      <c r="W66" s="6">
        <f t="shared" si="3"/>
        <v>92</v>
      </c>
      <c r="X66" s="2" t="s">
        <v>141</v>
      </c>
      <c r="Y66" s="2" t="s">
        <v>345</v>
      </c>
      <c r="Z66" s="2"/>
      <c r="AA66" s="22">
        <v>3</v>
      </c>
      <c r="AB66" s="22"/>
      <c r="AC66" s="22"/>
      <c r="AD66" s="2"/>
      <c r="AE66" s="11"/>
      <c r="AF66" s="11"/>
      <c r="AG66" s="11"/>
      <c r="AH66" s="11"/>
      <c r="AI66" s="11"/>
      <c r="AJ66" s="11"/>
    </row>
    <row r="67" spans="1:36" ht="9.9499999999999993" customHeight="1">
      <c r="A67" s="9">
        <v>0</v>
      </c>
      <c r="B67" s="9"/>
      <c r="C67" s="9">
        <v>0</v>
      </c>
      <c r="D67" s="9"/>
      <c r="E67" s="6">
        <f t="shared" si="0"/>
        <v>0</v>
      </c>
      <c r="F67" s="2" t="s">
        <v>38</v>
      </c>
      <c r="G67" s="9"/>
      <c r="H67" s="9"/>
      <c r="I67" s="9"/>
      <c r="J67" s="9"/>
      <c r="K67" s="6">
        <f t="shared" si="1"/>
        <v>0</v>
      </c>
      <c r="L67" s="2" t="s">
        <v>256</v>
      </c>
      <c r="M67" s="9">
        <v>0</v>
      </c>
      <c r="N67" s="9">
        <v>0</v>
      </c>
      <c r="O67" s="21">
        <v>6</v>
      </c>
      <c r="P67" s="9"/>
      <c r="Q67" s="6">
        <f t="shared" si="2"/>
        <v>6</v>
      </c>
      <c r="R67" s="2" t="s">
        <v>107</v>
      </c>
      <c r="S67" s="9"/>
      <c r="T67" s="9"/>
      <c r="U67" s="9">
        <v>4</v>
      </c>
      <c r="V67" s="9"/>
      <c r="W67" s="6">
        <f t="shared" si="3"/>
        <v>4</v>
      </c>
      <c r="X67" s="2" t="s">
        <v>183</v>
      </c>
      <c r="Y67" s="2" t="s">
        <v>346</v>
      </c>
      <c r="Z67" s="2"/>
      <c r="AA67" s="22">
        <v>6</v>
      </c>
      <c r="AB67" s="22"/>
      <c r="AC67" s="22"/>
      <c r="AD67" s="2"/>
      <c r="AE67" s="11"/>
      <c r="AF67" s="11"/>
      <c r="AG67" s="11"/>
      <c r="AH67" s="11"/>
      <c r="AI67" s="11"/>
      <c r="AJ67" s="11"/>
    </row>
    <row r="68" spans="1:36" ht="9.9499999999999993" customHeight="1">
      <c r="A68" s="9">
        <v>0</v>
      </c>
      <c r="B68" s="9"/>
      <c r="C68" s="9">
        <v>2</v>
      </c>
      <c r="D68" s="9"/>
      <c r="E68" s="6">
        <f t="shared" si="0"/>
        <v>2</v>
      </c>
      <c r="F68" s="2" t="s">
        <v>39</v>
      </c>
      <c r="G68" s="9"/>
      <c r="H68" s="9"/>
      <c r="I68" s="9"/>
      <c r="J68" s="9"/>
      <c r="K68" s="6">
        <f t="shared" si="1"/>
        <v>0</v>
      </c>
      <c r="L68" s="2" t="s">
        <v>66</v>
      </c>
      <c r="M68" s="9">
        <v>0</v>
      </c>
      <c r="N68" s="9">
        <v>0</v>
      </c>
      <c r="O68" s="21">
        <v>161</v>
      </c>
      <c r="P68" s="9"/>
      <c r="Q68" s="6">
        <f t="shared" si="2"/>
        <v>161</v>
      </c>
      <c r="R68" s="2" t="s">
        <v>108</v>
      </c>
      <c r="S68" s="9"/>
      <c r="T68" s="9"/>
      <c r="U68" s="9">
        <v>3</v>
      </c>
      <c r="V68" s="9"/>
      <c r="W68" s="6">
        <f t="shared" si="3"/>
        <v>3</v>
      </c>
      <c r="X68" s="2" t="s">
        <v>142</v>
      </c>
      <c r="Y68" s="2" t="s">
        <v>325</v>
      </c>
      <c r="Z68" s="2"/>
      <c r="AA68" s="23">
        <f>COUNTIF(AB5:AB21,"&gt;0")+COUNTIF(V5:V77,"&gt;0")+COUNTIF(P5:P77,"&gt;0")+COUNTIF(J5:J77,"&gt;0")+COUNTIF(D5:D77,"&gt;0")</f>
        <v>3</v>
      </c>
      <c r="AB68" s="23"/>
      <c r="AC68" s="23"/>
      <c r="AD68" s="2"/>
      <c r="AE68" s="11"/>
      <c r="AF68" s="11"/>
      <c r="AG68" s="11"/>
      <c r="AH68" s="11"/>
      <c r="AI68" s="11"/>
      <c r="AJ68" s="11"/>
    </row>
    <row r="69" spans="1:36" ht="9.9499999999999993" customHeight="1">
      <c r="A69" s="9">
        <v>0</v>
      </c>
      <c r="B69" s="9"/>
      <c r="C69" s="9">
        <v>1</v>
      </c>
      <c r="D69" s="9"/>
      <c r="E69" s="6">
        <f t="shared" si="0"/>
        <v>1</v>
      </c>
      <c r="F69" s="2" t="s">
        <v>40</v>
      </c>
      <c r="G69" s="9"/>
      <c r="H69" s="9"/>
      <c r="I69" s="9"/>
      <c r="J69" s="9"/>
      <c r="K69" s="6">
        <f t="shared" si="1"/>
        <v>0</v>
      </c>
      <c r="L69" s="2" t="s">
        <v>257</v>
      </c>
      <c r="M69" s="9">
        <v>0</v>
      </c>
      <c r="N69" s="9">
        <v>0</v>
      </c>
      <c r="O69" s="21">
        <v>3</v>
      </c>
      <c r="P69" s="9"/>
      <c r="Q69" s="6">
        <f t="shared" si="2"/>
        <v>3</v>
      </c>
      <c r="R69" s="2" t="s">
        <v>109</v>
      </c>
      <c r="S69" s="9"/>
      <c r="T69" s="9"/>
      <c r="U69" s="9">
        <v>112</v>
      </c>
      <c r="V69" s="9"/>
      <c r="W69" s="6">
        <f t="shared" si="3"/>
        <v>112</v>
      </c>
      <c r="X69" s="2" t="s">
        <v>143</v>
      </c>
      <c r="Y69" s="2" t="s">
        <v>326</v>
      </c>
      <c r="Z69" s="2"/>
      <c r="AA69" s="23">
        <f>SUM(D5:D77,J5:J77,P5:P77,V5:V77,AB5:AB21)</f>
        <v>15</v>
      </c>
      <c r="AB69" s="23"/>
      <c r="AC69" s="23"/>
      <c r="AD69" s="2"/>
      <c r="AE69" s="11"/>
      <c r="AF69" s="11"/>
      <c r="AG69" s="11"/>
      <c r="AH69" s="11"/>
      <c r="AI69" s="11"/>
      <c r="AJ69" s="11"/>
    </row>
    <row r="70" spans="1:36" ht="9.9499999999999993" customHeight="1">
      <c r="A70" s="9">
        <v>0</v>
      </c>
      <c r="B70" s="9"/>
      <c r="C70" s="9">
        <v>0</v>
      </c>
      <c r="D70" s="9"/>
      <c r="E70" s="6">
        <f t="shared" ref="E70:E77" si="5">SUM(A70:D70)</f>
        <v>0</v>
      </c>
      <c r="F70" s="3" t="s">
        <v>115</v>
      </c>
      <c r="G70" s="9"/>
      <c r="H70" s="9"/>
      <c r="I70" s="9"/>
      <c r="J70" s="9"/>
      <c r="K70" s="6">
        <f t="shared" ref="K70:K77" si="6">SUM(G70:J70)</f>
        <v>0</v>
      </c>
      <c r="L70" s="2" t="s">
        <v>258</v>
      </c>
      <c r="M70" s="9">
        <v>0</v>
      </c>
      <c r="N70" s="9">
        <v>0</v>
      </c>
      <c r="O70" s="21">
        <v>0</v>
      </c>
      <c r="P70" s="9"/>
      <c r="Q70" s="6">
        <f t="shared" ref="Q70:Q77" si="7">SUM(M70:P70)</f>
        <v>0</v>
      </c>
      <c r="R70" s="2" t="s">
        <v>278</v>
      </c>
      <c r="S70" s="9"/>
      <c r="T70" s="9"/>
      <c r="U70" s="9">
        <v>0</v>
      </c>
      <c r="V70" s="9"/>
      <c r="W70" s="6">
        <f t="shared" ref="W70:W77" si="8">SUM(S70:V70)</f>
        <v>0</v>
      </c>
      <c r="X70" s="2" t="s">
        <v>296</v>
      </c>
      <c r="Y70" s="8"/>
      <c r="Z70" s="2"/>
      <c r="AA70" s="2"/>
      <c r="AB70" s="2"/>
      <c r="AC70" s="2"/>
      <c r="AD70" s="2"/>
      <c r="AE70" s="11"/>
      <c r="AF70" s="11"/>
      <c r="AG70" s="11"/>
      <c r="AH70" s="11"/>
      <c r="AI70" s="11"/>
      <c r="AJ70" s="11"/>
    </row>
    <row r="71" spans="1:36" ht="9.9499999999999993" customHeight="1">
      <c r="A71" s="9">
        <v>0</v>
      </c>
      <c r="B71" s="9"/>
      <c r="C71" s="9">
        <v>8</v>
      </c>
      <c r="D71" s="9"/>
      <c r="E71" s="6">
        <f t="shared" si="5"/>
        <v>8</v>
      </c>
      <c r="F71" s="2" t="s">
        <v>45</v>
      </c>
      <c r="G71" s="9"/>
      <c r="H71" s="9"/>
      <c r="I71" s="9"/>
      <c r="J71" s="9"/>
      <c r="K71" s="6">
        <f t="shared" si="6"/>
        <v>0</v>
      </c>
      <c r="L71" s="2" t="s">
        <v>259</v>
      </c>
      <c r="M71" s="9">
        <v>0</v>
      </c>
      <c r="N71" s="9">
        <v>0</v>
      </c>
      <c r="O71" s="21">
        <v>0</v>
      </c>
      <c r="P71" s="9"/>
      <c r="Q71" s="6">
        <f t="shared" si="7"/>
        <v>0</v>
      </c>
      <c r="R71" s="2" t="s">
        <v>279</v>
      </c>
      <c r="S71" s="9"/>
      <c r="T71" s="9"/>
      <c r="U71" s="9">
        <v>0</v>
      </c>
      <c r="V71" s="9"/>
      <c r="W71" s="6">
        <f t="shared" si="8"/>
        <v>0</v>
      </c>
      <c r="X71" s="2" t="s">
        <v>297</v>
      </c>
      <c r="Y71" s="8" t="s">
        <v>347</v>
      </c>
      <c r="Z71" s="2"/>
      <c r="AA71" s="2"/>
      <c r="AB71" s="2"/>
      <c r="AC71" s="2"/>
      <c r="AD71" s="2"/>
      <c r="AE71" s="11"/>
      <c r="AF71" s="11"/>
      <c r="AG71" s="11"/>
      <c r="AH71" s="11"/>
      <c r="AI71" s="11"/>
      <c r="AJ71" s="11"/>
    </row>
    <row r="72" spans="1:36" ht="9.9499999999999993" customHeight="1">
      <c r="A72" s="9">
        <v>0</v>
      </c>
      <c r="B72" s="9"/>
      <c r="C72" s="9">
        <v>0</v>
      </c>
      <c r="D72" s="9"/>
      <c r="E72" s="6">
        <f t="shared" si="5"/>
        <v>0</v>
      </c>
      <c r="F72" s="2" t="s">
        <v>41</v>
      </c>
      <c r="G72" s="9"/>
      <c r="H72" s="9"/>
      <c r="I72" s="9"/>
      <c r="J72" s="9"/>
      <c r="K72" s="6">
        <f t="shared" si="6"/>
        <v>0</v>
      </c>
      <c r="L72" s="2" t="s">
        <v>67</v>
      </c>
      <c r="M72" s="9">
        <v>0</v>
      </c>
      <c r="N72" s="9">
        <v>0</v>
      </c>
      <c r="O72" s="21">
        <v>0</v>
      </c>
      <c r="P72" s="9"/>
      <c r="Q72" s="6">
        <f t="shared" si="7"/>
        <v>0</v>
      </c>
      <c r="R72" s="2" t="s">
        <v>110</v>
      </c>
      <c r="S72" s="9"/>
      <c r="T72" s="9"/>
      <c r="U72" s="9">
        <v>0</v>
      </c>
      <c r="V72" s="9"/>
      <c r="W72" s="6">
        <f t="shared" si="8"/>
        <v>0</v>
      </c>
      <c r="X72" s="2" t="s">
        <v>144</v>
      </c>
      <c r="Y72" s="2" t="s">
        <v>348</v>
      </c>
      <c r="Z72" s="2"/>
      <c r="AA72" s="23">
        <f>SUM(AA34,AA41,AA48,AA49,AA50,AA51,AA52,AA64,)</f>
        <v>52.25</v>
      </c>
      <c r="AB72" s="23"/>
      <c r="AC72" s="23"/>
      <c r="AD72" s="2"/>
      <c r="AE72" s="11"/>
      <c r="AF72" s="11"/>
      <c r="AG72" s="11"/>
      <c r="AH72" s="11"/>
      <c r="AI72" s="11"/>
      <c r="AJ72" s="11"/>
    </row>
    <row r="73" spans="1:36" ht="9.9499999999999993" customHeight="1">
      <c r="A73" s="9">
        <v>0</v>
      </c>
      <c r="B73" s="9"/>
      <c r="C73" s="9">
        <v>4</v>
      </c>
      <c r="D73" s="9"/>
      <c r="E73" s="6">
        <f t="shared" si="5"/>
        <v>4</v>
      </c>
      <c r="F73" s="2" t="s">
        <v>42</v>
      </c>
      <c r="G73" s="9"/>
      <c r="H73" s="9"/>
      <c r="I73" s="9"/>
      <c r="J73" s="9"/>
      <c r="K73" s="6">
        <f t="shared" si="6"/>
        <v>0</v>
      </c>
      <c r="L73" s="2" t="s">
        <v>260</v>
      </c>
      <c r="M73" s="9">
        <v>0</v>
      </c>
      <c r="N73" s="9">
        <v>0</v>
      </c>
      <c r="O73" s="21">
        <v>2</v>
      </c>
      <c r="P73" s="9"/>
      <c r="Q73" s="6">
        <f t="shared" si="7"/>
        <v>2</v>
      </c>
      <c r="R73" s="2" t="s">
        <v>111</v>
      </c>
      <c r="S73" s="9"/>
      <c r="T73" s="9"/>
      <c r="U73" s="9">
        <v>3</v>
      </c>
      <c r="V73" s="9"/>
      <c r="W73" s="6">
        <f t="shared" si="8"/>
        <v>3</v>
      </c>
      <c r="X73" s="2" t="s">
        <v>184</v>
      </c>
      <c r="Y73" s="2" t="s">
        <v>349</v>
      </c>
      <c r="Z73" s="2"/>
      <c r="AA73" s="23">
        <f>SUM(AA53,AA54,AA55,AA56,AA57,AA65)</f>
        <v>226.2</v>
      </c>
      <c r="AB73" s="23"/>
      <c r="AC73" s="23"/>
      <c r="AD73" s="2"/>
      <c r="AE73" s="11"/>
      <c r="AF73" s="11"/>
      <c r="AG73" s="11"/>
      <c r="AH73" s="11"/>
      <c r="AI73" s="11"/>
      <c r="AJ73" s="11"/>
    </row>
    <row r="74" spans="1:36" ht="9.9499999999999993" customHeight="1">
      <c r="A74" s="9">
        <v>0</v>
      </c>
      <c r="B74" s="9"/>
      <c r="C74" s="9">
        <v>0</v>
      </c>
      <c r="D74" s="9"/>
      <c r="E74" s="6">
        <f t="shared" si="5"/>
        <v>0</v>
      </c>
      <c r="F74" s="3" t="s">
        <v>116</v>
      </c>
      <c r="G74" s="9"/>
      <c r="H74" s="9"/>
      <c r="I74" s="9"/>
      <c r="J74" s="9"/>
      <c r="K74" s="6">
        <f t="shared" si="6"/>
        <v>0</v>
      </c>
      <c r="L74" s="2" t="s">
        <v>68</v>
      </c>
      <c r="M74" s="9">
        <v>0</v>
      </c>
      <c r="N74" s="9">
        <v>0</v>
      </c>
      <c r="O74" s="21">
        <v>3</v>
      </c>
      <c r="P74" s="9"/>
      <c r="Q74" s="6">
        <f t="shared" si="7"/>
        <v>3</v>
      </c>
      <c r="R74" s="2" t="s">
        <v>280</v>
      </c>
      <c r="S74" s="9"/>
      <c r="T74" s="9"/>
      <c r="U74" s="9">
        <v>0</v>
      </c>
      <c r="V74" s="9"/>
      <c r="W74" s="6">
        <f t="shared" si="8"/>
        <v>0</v>
      </c>
      <c r="X74" s="2" t="s">
        <v>145</v>
      </c>
      <c r="Y74" s="24" t="s">
        <v>350</v>
      </c>
      <c r="Z74" s="24"/>
      <c r="AA74" s="22">
        <f>SUM(AA35,AA42,AA58,AA66)</f>
        <v>12</v>
      </c>
      <c r="AB74" s="22"/>
      <c r="AC74" s="22"/>
      <c r="AD74" s="2"/>
      <c r="AE74" s="11"/>
      <c r="AF74" s="11"/>
      <c r="AG74" s="11"/>
      <c r="AH74" s="11"/>
      <c r="AI74" s="11"/>
      <c r="AJ74" s="11"/>
    </row>
    <row r="75" spans="1:36" ht="9.9499999999999993" customHeight="1">
      <c r="A75" s="9">
        <v>0</v>
      </c>
      <c r="B75" s="9"/>
      <c r="C75" s="9">
        <v>0</v>
      </c>
      <c r="D75" s="9"/>
      <c r="E75" s="6">
        <f t="shared" si="5"/>
        <v>0</v>
      </c>
      <c r="F75" s="2" t="s">
        <v>43</v>
      </c>
      <c r="G75" s="9"/>
      <c r="H75" s="9"/>
      <c r="I75" s="9"/>
      <c r="J75" s="9"/>
      <c r="K75" s="6">
        <f t="shared" si="6"/>
        <v>0</v>
      </c>
      <c r="L75" s="2" t="s">
        <v>261</v>
      </c>
      <c r="M75" s="9">
        <v>0</v>
      </c>
      <c r="N75" s="9">
        <v>0</v>
      </c>
      <c r="O75" s="21">
        <v>6</v>
      </c>
      <c r="P75" s="9"/>
      <c r="Q75" s="6">
        <f t="shared" si="7"/>
        <v>6</v>
      </c>
      <c r="R75" s="2" t="s">
        <v>112</v>
      </c>
      <c r="S75" s="9"/>
      <c r="T75" s="9"/>
      <c r="U75" s="9">
        <v>0</v>
      </c>
      <c r="V75" s="9"/>
      <c r="W75" s="6">
        <f t="shared" si="8"/>
        <v>0</v>
      </c>
      <c r="X75" s="2" t="s">
        <v>305</v>
      </c>
      <c r="Y75" s="2" t="s">
        <v>351</v>
      </c>
      <c r="Z75" s="2"/>
      <c r="AA75" s="22">
        <v>25</v>
      </c>
      <c r="AB75" s="22"/>
      <c r="AC75" s="22"/>
      <c r="AD75" s="2"/>
      <c r="AE75" s="11"/>
      <c r="AF75" s="11"/>
      <c r="AG75" s="11"/>
      <c r="AH75" s="11"/>
      <c r="AI75" s="11"/>
      <c r="AJ75" s="11"/>
    </row>
    <row r="76" spans="1:36" ht="9.9499999999999993" customHeight="1">
      <c r="A76" s="9">
        <v>0</v>
      </c>
      <c r="B76" s="9"/>
      <c r="C76" s="9">
        <v>0</v>
      </c>
      <c r="D76" s="9"/>
      <c r="E76" s="6">
        <f t="shared" si="5"/>
        <v>0</v>
      </c>
      <c r="F76" s="2" t="s">
        <v>44</v>
      </c>
      <c r="G76" s="9"/>
      <c r="H76" s="9"/>
      <c r="I76" s="9">
        <v>14</v>
      </c>
      <c r="J76" s="9"/>
      <c r="K76" s="6">
        <f t="shared" si="6"/>
        <v>14</v>
      </c>
      <c r="L76" s="2" t="s">
        <v>69</v>
      </c>
      <c r="M76" s="9">
        <v>0</v>
      </c>
      <c r="N76" s="9">
        <v>0</v>
      </c>
      <c r="O76" s="21">
        <v>60</v>
      </c>
      <c r="P76" s="9"/>
      <c r="Q76" s="6">
        <f t="shared" si="7"/>
        <v>60</v>
      </c>
      <c r="R76" s="2" t="s">
        <v>113</v>
      </c>
      <c r="S76" s="9"/>
      <c r="T76" s="9"/>
      <c r="U76" s="9">
        <v>0</v>
      </c>
      <c r="V76" s="9"/>
      <c r="W76" s="6">
        <f t="shared" si="8"/>
        <v>0</v>
      </c>
      <c r="X76" s="2" t="s">
        <v>306</v>
      </c>
      <c r="Y76" s="24" t="s">
        <v>352</v>
      </c>
      <c r="Z76" s="24"/>
      <c r="AA76" s="23">
        <f>COUNTIF(AC5:AC21,"&gt;0")+COUNTIF(W5:W77,"&gt;0")+COUNTIF(Q5:Q77,"&gt;0")+COUNTIF(K5:K77,"&gt;0")+COUNTIF(E5:E77,"&gt;0")</f>
        <v>92</v>
      </c>
      <c r="AB76" s="23"/>
      <c r="AC76" s="23"/>
      <c r="AD76" s="2"/>
      <c r="AE76" s="11"/>
      <c r="AF76" s="11"/>
      <c r="AG76" s="11"/>
      <c r="AH76" s="11"/>
      <c r="AI76" s="11"/>
      <c r="AJ76" s="11"/>
    </row>
    <row r="77" spans="1:36" ht="9.9499999999999993" customHeight="1">
      <c r="A77" s="9">
        <v>0</v>
      </c>
      <c r="B77" s="9"/>
      <c r="C77" s="9">
        <v>0</v>
      </c>
      <c r="D77" s="9"/>
      <c r="E77" s="6">
        <f t="shared" si="5"/>
        <v>0</v>
      </c>
      <c r="F77" s="2" t="s">
        <v>214</v>
      </c>
      <c r="G77" s="9"/>
      <c r="H77" s="9"/>
      <c r="I77" s="9"/>
      <c r="J77" s="9"/>
      <c r="K77" s="6">
        <f t="shared" si="6"/>
        <v>0</v>
      </c>
      <c r="L77" s="2" t="s">
        <v>159</v>
      </c>
      <c r="M77" s="9">
        <v>0</v>
      </c>
      <c r="N77" s="9">
        <v>0</v>
      </c>
      <c r="O77" s="21">
        <v>18</v>
      </c>
      <c r="P77" s="9"/>
      <c r="Q77" s="6">
        <f t="shared" si="7"/>
        <v>18</v>
      </c>
      <c r="R77" s="2" t="s">
        <v>114</v>
      </c>
      <c r="S77" s="9"/>
      <c r="T77" s="9"/>
      <c r="U77" s="9">
        <v>0</v>
      </c>
      <c r="V77" s="9"/>
      <c r="W77" s="6">
        <f t="shared" si="8"/>
        <v>0</v>
      </c>
      <c r="X77" s="2" t="s">
        <v>307</v>
      </c>
      <c r="Y77" s="2" t="s">
        <v>353</v>
      </c>
      <c r="Z77" s="2"/>
      <c r="AA77" s="23">
        <f>SUM(E5:E77,K5:K77,Q5:Q77,W5:W77,AC5:AC21)</f>
        <v>3335</v>
      </c>
      <c r="AB77" s="23"/>
      <c r="AC77" s="23"/>
      <c r="AD77" s="2"/>
      <c r="AE77" s="11"/>
      <c r="AF77" s="11"/>
      <c r="AH77" s="11"/>
      <c r="AI77" s="11"/>
      <c r="AJ77" s="11"/>
    </row>
    <row r="78" spans="1:36">
      <c r="E78" s="7"/>
      <c r="L78" s="1"/>
      <c r="AD78" s="1"/>
    </row>
    <row r="79" spans="1:36">
      <c r="L79" s="1"/>
      <c r="AD79" s="1"/>
    </row>
    <row r="80" spans="1:36">
      <c r="L80" s="1"/>
      <c r="AD80" s="1"/>
    </row>
    <row r="81" spans="12:30">
      <c r="L81" s="1"/>
      <c r="AD81" s="1"/>
    </row>
    <row r="82" spans="12:30">
      <c r="L82" s="1"/>
      <c r="AD82" s="1"/>
    </row>
    <row r="83" spans="12:30">
      <c r="L83" s="1"/>
      <c r="AD83" s="1"/>
    </row>
    <row r="84" spans="12:30">
      <c r="L84" s="1"/>
      <c r="AD84" s="1"/>
    </row>
  </sheetData>
  <mergeCells count="51">
    <mergeCell ref="G1:L1"/>
    <mergeCell ref="A1:F1"/>
    <mergeCell ref="A2:F2"/>
    <mergeCell ref="AE1:AJ1"/>
    <mergeCell ref="S2:X2"/>
    <mergeCell ref="Y2:AD2"/>
    <mergeCell ref="AE2:AJ2"/>
    <mergeCell ref="M1:R1"/>
    <mergeCell ref="M2:R2"/>
    <mergeCell ref="S1:X1"/>
    <mergeCell ref="Y1:AD1"/>
    <mergeCell ref="AA34:AC34"/>
    <mergeCell ref="AA35:AC35"/>
    <mergeCell ref="AA36:AC36"/>
    <mergeCell ref="AA37:AC37"/>
    <mergeCell ref="G2:L2"/>
    <mergeCell ref="AA44:AC44"/>
    <mergeCell ref="AA45:AC45"/>
    <mergeCell ref="AA48:AC48"/>
    <mergeCell ref="AA49:AC49"/>
    <mergeCell ref="AA38:AC38"/>
    <mergeCell ref="AA41:AC41"/>
    <mergeCell ref="AA42:AC42"/>
    <mergeCell ref="AA43:AC43"/>
    <mergeCell ref="AA54:AC54"/>
    <mergeCell ref="AA55:AC55"/>
    <mergeCell ref="AA56:AC56"/>
    <mergeCell ref="AA57:AC57"/>
    <mergeCell ref="AA50:AC50"/>
    <mergeCell ref="AA51:AC51"/>
    <mergeCell ref="AA52:AC52"/>
    <mergeCell ref="AA53:AC53"/>
    <mergeCell ref="AA58:AC58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68:AC68"/>
    <mergeCell ref="AA77:AC77"/>
    <mergeCell ref="Y76:Z76"/>
    <mergeCell ref="Y74:Z74"/>
    <mergeCell ref="AA73:AC73"/>
    <mergeCell ref="AA74:AC74"/>
    <mergeCell ref="AA75:AC75"/>
    <mergeCell ref="AA76:AC76"/>
    <mergeCell ref="AA69:AC69"/>
    <mergeCell ref="AA72:AC72"/>
  </mergeCells>
  <phoneticPr fontId="1" type="noConversion"/>
  <pageMargins left="0.75" right="0.75" top="1" bottom="1" header="0.5" footer="0.5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jhines</cp:lastModifiedBy>
  <cp:lastPrinted>2013-10-14T18:45:16Z</cp:lastPrinted>
  <dcterms:created xsi:type="dcterms:W3CDTF">2007-04-08T23:13:46Z</dcterms:created>
  <dcterms:modified xsi:type="dcterms:W3CDTF">2013-10-14T18:55:34Z</dcterms:modified>
</cp:coreProperties>
</file>